
<file path=[Content_Types].xml><?xml version="1.0" encoding="utf-8"?>
<Types xmlns="http://schemas.openxmlformats.org/package/2006/content-types">
  <Default Extension="mov" ContentType="application/movie"/>
  <Default Extension="pdf" ContentType="application/pdf"/>
  <Default Extension="xlsx" ContentType="application/vnd.openxmlformats-officedocument.spreadsheetml.sheet"/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bmp" ContentType="image/bmp"/>
  <Default Extension="gif" ContentType="image/gif"/>
  <Default Extension="jpeg" ContentType="image/jpg"/>
  <Default Extension="png" ContentType="image/png"/>
  <Default Extension="tif" ContentType="image/tif"/>
  <Default Extension="jpg" ContentType="image/jpeg"/>
  <Default Extension="tiff" ContentType="image/tif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metadata.xml" ContentType="application/vnd.openxmlformats-officedocument.spreadsheetml.sheetMetadata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media/image24.jpeg" ContentType="image/jpeg"/>
  <Override PartName="/xl/media/image25.jpeg" ContentType="image/jpeg"/>
  <Override PartName="/xl/media/image26.jpeg" ContentType="image/jpeg"/>
  <Override PartName="/xl/media/image27.jpeg" ContentType="image/jpeg"/>
  <Override PartName="/xl/media/image28.jpeg" ContentType="image/jpeg"/>
  <Override PartName="/xl/media/image29.jpeg" ContentType="image/jpeg"/>
  <Override PartName="/xl/media/image30.jpeg" ContentType="image/jpeg"/>
  <Override PartName="/xl/media/image31.jpeg" ContentType="image/jpeg"/>
  <Override PartName="/xl/media/image32.jpeg" ContentType="image/jpeg"/>
  <Override PartName="/xl/media/image33.jpeg" ContentType="image/jpeg"/>
  <Override PartName="/xl/media/image34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39.jpeg" ContentType="image/jpeg"/>
  <Override PartName="/xl/media/image40.jpeg" ContentType="image/jpeg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media/image46.jpeg" ContentType="image/jpeg"/>
  <Override PartName="/xl/media/image47.jpeg" ContentType="image/jpeg"/>
  <Override PartName="/xl/media/image48.jpeg" ContentType="image/jpeg"/>
  <Override PartName="/xl/media/image49.jpeg" ContentType="image/jpeg"/>
  <Override PartName="/xl/media/image50.jpeg" ContentType="image/jpeg"/>
  <Override PartName="/xl/media/image51.jpeg" ContentType="image/jpeg"/>
  <Override PartName="/xl/media/image52.jpeg" ContentType="image/jpeg"/>
  <Override PartName="/xl/media/image53.jpeg" ContentType="image/jpeg"/>
  <Override PartName="/xl/media/image54.jpeg" ContentType="image/jpeg"/>
  <Override PartName="/xl/media/image55.jpeg" ContentType="image/jpeg"/>
  <Override PartName="/xl/media/image56.jpeg" ContentType="image/jpeg"/>
  <Override PartName="/xl/media/image57.jpeg" ContentType="image/jpeg"/>
  <Override PartName="/xl/media/image58.jpeg" ContentType="image/jpeg"/>
  <Override PartName="/xl/media/image59.jpeg" ContentType="image/jpeg"/>
  <Override PartName="/xl/media/image60.jpeg" ContentType="image/jpeg"/>
  <Override PartName="/xl/media/image61.jpeg" ContentType="image/jpeg"/>
  <Override PartName="/xl/media/image62.jpeg" ContentType="image/jpeg"/>
  <Override PartName="/xl/media/image63.jpeg" ContentType="image/jpeg"/>
  <Override PartName="/xl/media/image64.jpeg" ContentType="image/jpeg"/>
  <Override PartName="/xl/media/image65.jpeg" ContentType="image/jpeg"/>
  <Override PartName="/xl/media/image66.jpeg" ContentType="image/jpeg"/>
  <Override PartName="/xl/media/image67.jpeg" ContentType="image/jpeg"/>
  <Override PartName="/xl/media/image68.jpeg" ContentType="image/jpeg"/>
  <Override PartName="/xl/media/image69.jpeg" ContentType="image/jpeg"/>
  <Override PartName="/xl/media/image70.jpeg" ContentType="image/jpeg"/>
  <Override PartName="/xl/media/image71.jpeg" ContentType="image/jpeg"/>
  <Override PartName="/xl/media/image72.jpeg" ContentType="image/jpeg"/>
  <Override PartName="/xl/media/image73.jpeg" ContentType="image/jpeg"/>
  <Override PartName="/xl/media/image74.jpeg" ContentType="image/jpeg"/>
  <Override PartName="/xl/media/image75.jpeg" ContentType="image/jpeg"/>
  <Override PartName="/xl/media/image76.jpeg" ContentType="image/jpeg"/>
  <Override PartName="/xl/media/image77.jpeg" ContentType="image/jpeg"/>
  <Override PartName="/xl/media/image78.jpeg" ContentType="image/jpeg"/>
  <Override PartName="/xl/media/image79.jpeg" ContentType="image/jpeg"/>
  <Override PartName="/xl/media/image80.jpeg" ContentType="image/jpeg"/>
  <Override PartName="/xl/media/image81.jpeg" ContentType="image/jpeg"/>
  <Override PartName="/xl/media/image82.jpeg" ContentType="image/jpeg"/>
  <Override PartName="/xl/media/image83.jpeg" ContentType="image/jpeg"/>
  <Override PartName="/xl/media/image84.jpeg" ContentType="image/jpeg"/>
  <Override PartName="/xl/media/image85.jpeg" ContentType="image/jpeg"/>
  <Override PartName="/xl/media/image86.jpeg" ContentType="image/jpeg"/>
  <Override PartName="/xl/media/image87.jpeg" ContentType="image/jpeg"/>
  <Override PartName="/xl/media/image88.jpeg" ContentType="image/jpeg"/>
  <Override PartName="/xl/media/image89.jpeg" ContentType="image/jpeg"/>
  <Override PartName="/xl/media/image90.jpeg" ContentType="image/jpeg"/>
  <Override PartName="/xl/media/image91.jpeg" ContentType="image/jpeg"/>
  <Override PartName="/xl/media/image92.jpeg" ContentType="image/jpeg"/>
  <Override PartName="/xl/media/image93.jpeg" ContentType="image/jpeg"/>
  <Override PartName="/xl/media/image94.jpeg" ContentType="image/jpeg"/>
  <Override PartName="/xl/media/image95.jpeg" ContentType="image/jpeg"/>
  <Override PartName="/xl/media/image96.jpeg" ContentType="image/jpeg"/>
  <Override PartName="/xl/media/image97.jpeg" ContentType="image/jpeg"/>
  <Override PartName="/xl/media/image98.jpeg" ContentType="image/jpeg"/>
  <Override PartName="/xl/media/image99.jpeg" ContentType="image/jpeg"/>
  <Override PartName="/xl/media/image100.jpeg" ContentType="image/jpeg"/>
  <Override PartName="/xl/media/image101.jpeg" ContentType="image/jpeg"/>
  <Override PartName="/xl/media/image102.jpeg" ContentType="image/jpeg"/>
  <Override PartName="/xl/media/image103.jpeg" ContentType="image/jpeg"/>
  <Override PartName="/xl/media/image104.jpeg" ContentType="image/jpeg"/>
  <Override PartName="/xl/media/image105.jpeg" ContentType="image/jpeg"/>
  <Override PartName="/xl/media/image106.jpeg" ContentType="image/jpeg"/>
  <Override PartName="/xl/media/image107.jpeg" ContentType="image/jpeg"/>
  <Override PartName="/xl/media/image108.jpeg" ContentType="image/jpeg"/>
  <Override PartName="/xl/media/image109.jpeg" ContentType="image/jpeg"/>
  <Override PartName="/xl/media/image110.jpeg" ContentType="image/jpeg"/>
  <Override PartName="/xl/media/image111.jpeg" ContentType="image/jpeg"/>
  <Override PartName="/xl/media/image112.jpeg" ContentType="image/jpeg"/>
  <Override PartName="/xl/media/image113.jpeg" ContentType="image/jpeg"/>
  <Override PartName="/xl/media/image114.jpeg" ContentType="image/jpeg"/>
  <Override PartName="/xl/media/image115.jpeg" ContentType="image/jpeg"/>
  <Override PartName="/xl/media/image116.jpeg" ContentType="image/jpeg"/>
  <Override PartName="/xl/media/image117.jpeg" ContentType="image/jpeg"/>
  <Override PartName="/xl/media/image118.jpeg" ContentType="image/jpeg"/>
  <Override PartName="/xl/media/image119.jpeg" ContentType="image/jpeg"/>
  <Override PartName="/xl/media/image120.jpeg" ContentType="image/jpeg"/>
  <Override PartName="/xl/media/image121.jpeg" ContentType="image/jpeg"/>
  <Override PartName="/xl/media/image122.jpeg" ContentType="image/jpeg"/>
  <Override PartName="/xl/media/image123.jpeg" ContentType="image/jpeg"/>
  <Override PartName="/xl/media/image124.jpeg" ContentType="image/jpeg"/>
  <Override PartName="/xl/media/image125.jpeg" ContentType="image/jpeg"/>
  <Override PartName="/xl/media/image126.jpeg" ContentType="image/jpeg"/>
  <Override PartName="/xl/media/image127.jpeg" ContentType="image/jpeg"/>
  <Override PartName="/xl/media/image128.jpeg" ContentType="image/jpeg"/>
  <Override PartName="/xl/media/image129.jpeg" ContentType="image/jpeg"/>
  <Override PartName="/xl/media/image130.jpeg" ContentType="image/jpeg"/>
  <Override PartName="/xl/media/image131.jpeg" ContentType="image/jpeg"/>
  <Override PartName="/xl/media/image132.jpeg" ContentType="image/jpeg"/>
  <Override PartName="/xl/media/image133.jpeg" ContentType="image/jpeg"/>
  <Override PartName="/xl/media/image134.jpeg" ContentType="image/jpeg"/>
  <Override PartName="/xl/media/image135.jpeg" ContentType="image/jpeg"/>
  <Override PartName="/xl/media/image136.jpeg" ContentType="image/jpeg"/>
  <Override PartName="/xl/media/image137.jpeg" ContentType="image/jpeg"/>
  <Override PartName="/xl/media/image138.jpeg" ContentType="image/jpeg"/>
  <Override PartName="/xl/media/image139.jpeg" ContentType="image/jpeg"/>
  <Override PartName="/xl/media/image140.jpeg" ContentType="image/jpeg"/>
  <Override PartName="/xl/media/image141.jpeg" ContentType="image/jpeg"/>
  <Override PartName="/xl/media/image142.jpeg" ContentType="image/jpeg"/>
  <Override PartName="/xl/media/image143.jpeg" ContentType="image/jpeg"/>
  <Override PartName="/xl/media/image144.jpeg" ContentType="image/jpeg"/>
  <Override PartName="/xl/media/image145.jpeg" ContentType="image/jpeg"/>
  <Override PartName="/xl/media/image146.jpeg" ContentType="image/jpeg"/>
  <Override PartName="/xl/media/image147.jpeg" ContentType="image/jpeg"/>
  <Override PartName="/xl/media/image148.jpeg" ContentType="image/jpeg"/>
  <Override PartName="/xl/media/image149.jpeg" ContentType="image/jpeg"/>
  <Override PartName="/xl/media/image150.jpeg" ContentType="image/jpeg"/>
  <Override PartName="/xl/media/image151.jpeg" ContentType="image/jpeg"/>
  <Override PartName="/xl/media/image152.jpeg" ContentType="image/jpeg"/>
  <Override PartName="/xl/media/image153.jpeg" ContentType="image/jpeg"/>
  <Override PartName="/xl/media/image154.jpeg" ContentType="image/jpeg"/>
  <Override PartName="/xl/media/image155.jpeg" ContentType="image/jpeg"/>
  <Override PartName="/xl/media/image156.jpeg" ContentType="image/jpeg"/>
  <Override PartName="/xl/media/image157.jpeg" ContentType="image/jpeg"/>
  <Override PartName="/xl/media/image158.jpeg" ContentType="image/jpeg"/>
  <Override PartName="/xl/media/image159.jpeg" ContentType="image/jpeg"/>
  <Override PartName="/xl/media/image160.jpeg" ContentType="image/jpeg"/>
  <Override PartName="/xl/media/image161.jpeg" ContentType="image/jpeg"/>
  <Override PartName="/xl/media/image162.jpeg" ContentType="image/jpeg"/>
  <Override PartName="/xl/media/image163.jpeg" ContentType="image/jpeg"/>
  <Override PartName="/xl/media/image164.jpeg" ContentType="image/jpeg"/>
  <Override PartName="/xl/media/image165.jpeg" ContentType="image/jpeg"/>
  <Override PartName="/xl/media/image166.jpeg" ContentType="image/jpeg"/>
  <Override PartName="/xl/media/image167.jpeg" ContentType="image/jpeg"/>
  <Override PartName="/xl/media/image168.jpeg" ContentType="image/jpeg"/>
  <Override PartName="/xl/media/image169.jpeg" ContentType="image/jpeg"/>
  <Override PartName="/xl/media/image170.jpeg" ContentType="image/jpeg"/>
  <Override PartName="/xl/media/image171.jpeg" ContentType="image/jpeg"/>
  <Override PartName="/xl/media/image172.jpeg" ContentType="image/jpeg"/>
  <Override PartName="/xl/media/image173.jpeg" ContentType="image/jpeg"/>
  <Override PartName="/xl/media/image174.jpeg" ContentType="image/jpeg"/>
  <Override PartName="/xl/media/image175.jpeg" ContentType="image/jpeg"/>
  <Override PartName="/xl/media/image176.jpeg" ContentType="image/jpeg"/>
  <Override PartName="/xl/media/image177.jpeg" ContentType="image/jpeg"/>
  <Override PartName="/xl/media/image178.jpeg" ContentType="image/jpeg"/>
  <Override PartName="/xl/media/image179.jpeg" ContentType="image/jpeg"/>
  <Override PartName="/xl/media/image180.jpeg" ContentType="image/jpeg"/>
  <Override PartName="/xl/media/image181.jpeg" ContentType="image/jpeg"/>
  <Override PartName="/xl/media/image182.jpeg" ContentType="image/jpeg"/>
  <Override PartName="/xl/media/image183.jpeg" ContentType="image/jpeg"/>
  <Override PartName="/xl/media/image184.jpeg" ContentType="image/jpeg"/>
  <Override PartName="/xl/media/image185.jpeg" ContentType="image/jpeg"/>
  <Override PartName="/xl/media/image186.jpeg" ContentType="image/jpeg"/>
  <Override PartName="/xl/media/image187.jpeg" ContentType="image/jpeg"/>
  <Override PartName="/xl/media/image188.jpeg" ContentType="image/jpeg"/>
  <Override PartName="/xl/media/image189.jpeg" ContentType="image/jpeg"/>
  <Override PartName="/xl/media/image190.jpeg" ContentType="image/jpeg"/>
  <Override PartName="/xl/media/image191.jpeg" ContentType="image/jpeg"/>
  <Override PartName="/xl/media/image192.jpeg" ContentType="image/jpeg"/>
  <Override PartName="/xl/media/image193.jpeg" ContentType="image/jpeg"/>
  <Override PartName="/xl/media/image194.jpeg" ContentType="image/jpeg"/>
  <Override PartName="/xl/media/image195.jpeg" ContentType="image/jpeg"/>
  <Override PartName="/xl/media/image196.jpeg" ContentType="image/jpeg"/>
  <Override PartName="/xl/media/image197.jpeg" ContentType="image/jpeg"/>
  <Override PartName="/xl/media/image198.jpeg" ContentType="image/jpeg"/>
  <Override PartName="/xl/media/image199.jpeg" ContentType="image/jpeg"/>
  <Override PartName="/xl/media/image200.jpeg" ContentType="image/jpeg"/>
  <Override PartName="/xl/media/image201.jpeg" ContentType="image/jpeg"/>
  <Override PartName="/xl/media/image202.jpeg" ContentType="image/jpeg"/>
  <Override PartName="/xl/media/image203.jpeg" ContentType="image/jpeg"/>
  <Override PartName="/xl/media/image204.jpeg" ContentType="image/jpeg"/>
  <Override PartName="/xl/media/image205.jpeg" ContentType="image/jpeg"/>
  <Override PartName="/xl/media/image206.jpeg" ContentType="image/jpeg"/>
  <Override PartName="/xl/media/image207.jpeg" ContentType="image/jpeg"/>
  <Override PartName="/xl/media/image208.jpeg" ContentType="image/jpeg"/>
  <Override PartName="/xl/media/image209.jpeg" ContentType="image/jpeg"/>
  <Override PartName="/xl/media/image210.jpeg" ContentType="image/jpeg"/>
  <Override PartName="/xl/media/image211.jpeg" ContentType="image/jpeg"/>
  <Override PartName="/xl/media/image212.jpeg" ContentType="image/jpeg"/>
  <Override PartName="/xl/media/image213.jpeg" ContentType="image/jpeg"/>
  <Override PartName="/xl/media/image214.jpeg" ContentType="image/jpeg"/>
  <Override PartName="/xl/media/image215.jpeg" ContentType="image/jpeg"/>
  <Override PartName="/xl/media/image216.jpeg" ContentType="image/jpeg"/>
  <Override PartName="/xl/media/image217.jpeg" ContentType="image/jpeg"/>
  <Override PartName="/xl/media/image218.jpeg" ContentType="image/jpeg"/>
  <Override PartName="/xl/media/image219.jpeg" ContentType="image/jpeg"/>
  <Override PartName="/xl/media/image220.jpeg" ContentType="image/jpeg"/>
  <Override PartName="/xl/media/image221.jpeg" ContentType="image/jpeg"/>
  <Override PartName="/xl/media/image222.jpeg" ContentType="image/jpeg"/>
  <Override PartName="/xl/media/image223.jpeg" ContentType="image/jpeg"/>
  <Override PartName="/xl/media/image224.jpeg" ContentType="image/jpeg"/>
  <Override PartName="/xl/media/image225.jpeg" ContentType="image/jpeg"/>
  <Override PartName="/xl/media/image226.jpeg" ContentType="image/jpeg"/>
  <Override PartName="/xl/media/image227.jpeg" ContentType="image/jpeg"/>
  <Override PartName="/xl/media/image228.jpeg" ContentType="image/jpeg"/>
  <Override PartName="/xl/media/image229.jpeg" ContentType="image/jpeg"/>
  <Override PartName="/xl/media/image230.jpeg" ContentType="image/jpeg"/>
  <Override PartName="/xl/media/image231.jpeg" ContentType="image/jpeg"/>
  <Override PartName="/xl/media/image232.jpeg" ContentType="image/jpeg"/>
  <Override PartName="/xl/media/image233.jpeg" ContentType="image/jpeg"/>
  <Override PartName="/xl/media/image234.jpeg" ContentType="image/jpeg"/>
  <Override PartName="/xl/media/image235.jpeg" ContentType="image/jpeg"/>
  <Override PartName="/xl/media/image236.jpeg" ContentType="image/jpeg"/>
  <Override PartName="/xl/media/image237.jpeg" ContentType="image/jpeg"/>
  <Override PartName="/xl/media/image238.jpeg" ContentType="image/jpeg"/>
  <Override PartName="/xl/media/image239.jpeg" ContentType="image/jpeg"/>
  <Override PartName="/xl/media/image240.jpeg" ContentType="image/jpeg"/>
  <Override PartName="/xl/media/image241.jpeg" ContentType="image/jpeg"/>
  <Override PartName="/xl/media/image242.jpeg" ContentType="image/jpeg"/>
  <Override PartName="/xl/media/image243.jpeg" ContentType="image/jpeg"/>
  <Override PartName="/xl/media/image244.jpeg" ContentType="image/jpeg"/>
  <Override PartName="/xl/media/image245.jpeg" ContentType="image/jpeg"/>
  <Override PartName="/xl/media/image246.jpeg" ContentType="image/jpeg"/>
  <Override PartName="/xl/media/image247.jpeg" ContentType="image/jpeg"/>
  <Override PartName="/xl/media/image248.jpeg" ContentType="image/jpeg"/>
  <Override PartName="/xl/media/image249.jpeg" ContentType="image/jpeg"/>
  <Override PartName="/xl/media/image250.jpeg" ContentType="image/jpeg"/>
  <Override PartName="/xl/media/image251.jpeg" ContentType="image/jpeg"/>
  <Override PartName="/xl/media/image252.jpeg" ContentType="image/jpeg"/>
  <Override PartName="/xl/media/image253.jpeg" ContentType="image/jpeg"/>
  <Override PartName="/xl/media/image254.jpeg" ContentType="image/jpeg"/>
  <Override PartName="/xl/media/image255.jpeg" ContentType="image/jpeg"/>
  <Override PartName="/xl/media/image256.jpeg" ContentType="image/jpeg"/>
  <Override PartName="/xl/media/image257.jpeg" ContentType="image/jpeg"/>
  <Override PartName="/xl/media/image258.jpeg" ContentType="image/jpeg"/>
  <Override PartName="/xl/media/image259.jpeg" ContentType="image/jpeg"/>
  <Override PartName="/xl/media/image260.jpeg" ContentType="image/jpeg"/>
  <Override PartName="/xl/media/image261.jpeg" ContentType="image/jpeg"/>
  <Override PartName="/xl/media/image262.jpeg" ContentType="image/jpeg"/>
  <Override PartName="/xl/media/image263.jpeg" ContentType="image/jpeg"/>
  <Override PartName="/xl/media/image264.jpeg" ContentType="image/jpeg"/>
  <Override PartName="/xl/media/image265.jpeg" ContentType="image/jpeg"/>
  <Override PartName="/xl/media/image266.jpeg" ContentType="image/jpeg"/>
  <Override PartName="/xl/media/image267.jpeg" ContentType="image/jpeg"/>
  <Override PartName="/xl/media/image268.jpeg" ContentType="image/jpeg"/>
  <Override PartName="/xl/media/image269.jpeg" ContentType="image/jpeg"/>
  <Override PartName="/xl/media/image270.jpeg" ContentType="image/jpeg"/>
  <Override PartName="/xl/media/image271.jpeg" ContentType="image/jpeg"/>
  <Override PartName="/xl/media/image272.jpeg" ContentType="image/jpeg"/>
  <Override PartName="/xl/media/image273.jpeg" ContentType="image/jpeg"/>
  <Override PartName="/xl/media/image274.jpeg" ContentType="image/jpeg"/>
  <Override PartName="/xl/media/image275.jpeg" ContentType="image/jpeg"/>
  <Override PartName="/xl/media/image276.jpeg" ContentType="image/jpeg"/>
  <Override PartName="/xl/media/image277.jpeg" ContentType="image/jpeg"/>
  <Override PartName="/xl/media/image278.jpeg" ContentType="image/jpeg"/>
  <Override PartName="/xl/media/image279.jpeg" ContentType="image/jpeg"/>
  <Override PartName="/xl/media/image280.jpeg" ContentType="image/jpeg"/>
  <Override PartName="/xl/media/image281.jpeg" ContentType="image/jpeg"/>
  <Override PartName="/xl/media/image282.jpeg" ContentType="image/jpeg"/>
  <Override PartName="/xl/media/image283.jpeg" ContentType="image/jpeg"/>
  <Override PartName="/xl/media/image284.jpeg" ContentType="image/jpeg"/>
  <Override PartName="/xl/media/image285.jpeg" ContentType="image/jpeg"/>
  <Override PartName="/xl/media/image286.jpeg" ContentType="image/jpeg"/>
  <Override PartName="/xl/media/image287.jpeg" ContentType="image/jpeg"/>
  <Override PartName="/xl/media/image288.jpeg" ContentType="image/jpeg"/>
  <Override PartName="/xl/media/image289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>
  <bookViews>
    <workbookView activeTab="0" windowHeight="18080" windowWidth="15960" xWindow="0" yWindow="40"/>
  </bookViews>
  <sheets>
    <sheet name="Foglio1" sheetId="1" r:id="rId5"/>
  </sheets>
</workbook>
</file>

<file path=xl/metadata.xml><?xml version="1.0" encoding="utf-8"?>
<metadata xmlns:xda="http://schemas.microsoft.com/office/spreadsheetml/2017/dynamicarray"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<sst xmlns="http://schemas.openxmlformats.org/spreadsheetml/2006/main" uniqueCount="2852">
  <si>
    <r>
      <rPr>
        <rFont val="Work Sans"/>
        <b/>
        <color rgb="FFFFFFFF"/>
        <sz val="16"/>
      </rPr>
      <t xml:space="preserve">GRILLE TARIFAIRE WD Lifestyle 2026
</t>
    </r>
    <r>
      <rPr>
        <rFont val="Work Sans"/>
        <b/>
        <color rgb="FFFFFFFF"/>
        <sz val="9"/>
      </rPr>
      <t xml:space="preserve">Mercati S.r.l. Unipersonale
</t>
    </r>
    <r>
      <rPr>
        <rFont val="Work Sans"/>
        <b/>
        <color rgb="FFFFFFFF"/>
        <sz val="9"/>
      </rPr>
      <t xml:space="preserve">Viale Belvedere 55, 38056 - LEVICO TERME (TN) ITALY 
</t>
    </r>
    <r>
      <rPr>
        <rFont val="Work Sans"/>
        <b/>
        <color rgb="FFFFFFFF"/>
        <sz val="9"/>
      </rPr>
      <t>Tél. +39 0461701179  +33 (0)752063252 | TVA IT01934640226 | export@mercatisrl.it | info@wdlifestyle.it</t>
    </r>
  </si>
  <si>
    <t xml:space="preserve">Client : </t>
  </si>
  <si>
    <t xml:space="preserve">Date de livraison : </t>
  </si>
  <si>
    <t>CODE EAN</t>
  </si>
  <si>
    <t xml:space="preserve"> IMAGES</t>
  </si>
  <si>
    <t>CODE</t>
  </si>
  <si>
    <t>DESCRIPTION</t>
  </si>
  <si>
    <t>MIN. COMMANDE</t>
  </si>
  <si>
    <t>PCS. PAR CARTON</t>
  </si>
  <si>
    <t>PVP 2026 TTC (reco.)</t>
  </si>
  <si>
    <t>Prix d'achat 2026 (50+10+5%) HT</t>
  </si>
  <si>
    <t>Prix d'achat dès 6 pcs -6%</t>
  </si>
  <si>
    <t>Prix d'achat dès 12 pcs -13%</t>
  </si>
  <si>
    <t xml:space="preserve">QTÉ  </t>
  </si>
  <si>
    <t>% REMISE</t>
  </si>
  <si>
    <t>PRIX AVEC REMISE</t>
  </si>
  <si>
    <t>PRIX TOT. LIGNE</t>
  </si>
  <si>
    <t>8055035682303</t>
  </si>
  <si>
    <t>WD018AN</t>
  </si>
  <si>
    <t>Rafraîchisseur de bouteille souple. Couleur anthracite.</t>
  </si>
  <si>
    <t>14</t>
  </si>
  <si>
    <t>WD018B</t>
  </si>
  <si>
    <t>Rafraîchisseur de bouteille souple. Couleur blanc.</t>
  </si>
  <si>
    <t>2</t>
  </si>
  <si>
    <t>WD018BEI</t>
  </si>
  <si>
    <t>Rafraîchisseur de bouteille souple. Couleur beige.</t>
  </si>
  <si>
    <t>WD018BLACK</t>
  </si>
  <si>
    <t>Rafraîchisseur de bouteille souple. Couleur noir.</t>
  </si>
  <si>
    <t>WD018BLU</t>
  </si>
  <si>
    <t>Rafraîchisseur de bouteille souple. Couleur bleu nuit.</t>
  </si>
  <si>
    <t>WD018BOR</t>
  </si>
  <si>
    <t>Rafraîchisseur de bouteille souple. Couleur bordeaux.</t>
  </si>
  <si>
    <t>WD018DAB</t>
  </si>
  <si>
    <t>Rafraîchisseur de bouteille souple. Décor Damassé bleu.</t>
  </si>
  <si>
    <t>WD018DAG</t>
  </si>
  <si>
    <t>Rafraîchisseur de bouteille souple. Décor Damassé gris.</t>
  </si>
  <si>
    <t>8053300570263</t>
  </si>
  <si>
    <t>WD018DAM</t>
  </si>
  <si>
    <t>Rafraîchisseur de bouteille souple. Décor damassé.</t>
  </si>
  <si>
    <t>WD018DAR</t>
  </si>
  <si>
    <t>Rafraîchisseur de bouteille souple. Couleur damassé rouge.</t>
  </si>
  <si>
    <t>WD018DARO</t>
  </si>
  <si>
    <t>Rafraîchisseur de bouteille souple. Motif damassé rose.</t>
  </si>
  <si>
    <t>8033040743240</t>
  </si>
  <si>
    <t>WD018GOLD</t>
  </si>
  <si>
    <t>Rafraîchisseur de bouteille souple. Couleur or.</t>
  </si>
  <si>
    <t>WD018KAS</t>
  </si>
  <si>
    <t>Rafraîchisseur de bouteille souple. Décor kasmir.</t>
  </si>
  <si>
    <t>8053300570232</t>
  </si>
  <si>
    <t>WD018MAIO</t>
  </si>
  <si>
    <t>Rafraîchisseur de bouteille souple. Décor majolique.</t>
  </si>
  <si>
    <t>WD018PET</t>
  </si>
  <si>
    <t>Rafraîchisseur de bouteille souple. Décor pétrole.</t>
  </si>
  <si>
    <t>8033040743233</t>
  </si>
  <si>
    <t>WD018RED</t>
  </si>
  <si>
    <t>Rafraîchisseur de bouteille souple. Couleur rouge.</t>
  </si>
  <si>
    <t>WD018SILVER</t>
  </si>
  <si>
    <t>Rafraîchisseur de bouteille souple. Couleur argent.</t>
  </si>
  <si>
    <t>WD018V</t>
  </si>
  <si>
    <t>Rafraîchisseur de bouteille souple. Couleur verte.</t>
  </si>
  <si>
    <t>WD018VIN</t>
  </si>
  <si>
    <t>Rafraîchisseur de bouteille souple. Décor vin.</t>
  </si>
  <si>
    <t>WD173</t>
  </si>
  <si>
    <t>Carafe en verre borosilicate. Contenance de 800 ml.</t>
  </si>
  <si>
    <t>WD174</t>
  </si>
  <si>
    <t>Set de 6 petits verres en verre borosilicate. Contenance de 80 ml.</t>
  </si>
  <si>
    <t>WD312BE</t>
  </si>
  <si>
    <t>Pulvérisateur huile et vinaigre.</t>
  </si>
  <si>
    <t>WD318</t>
  </si>
  <si>
    <t>Set de 6 bols en verre borosilicate. Contenance de 170 ml.</t>
  </si>
  <si>
    <t>8033040743264</t>
  </si>
  <si>
    <t>WD319</t>
  </si>
  <si>
    <t>Set de 6 petits verres en verre borosilicate. Contenance de 100 ml.</t>
  </si>
  <si>
    <t>WD331BE</t>
  </si>
  <si>
    <t>Moulin à poivre à gravité avec recharge USB-C.</t>
  </si>
  <si>
    <t>8033040743882</t>
  </si>
  <si>
    <t>WD365AR</t>
  </si>
  <si>
    <t>Bouteille isotherme en acier inoxydable. Contenance 500 ml. Couleur orange fluo.</t>
  </si>
  <si>
    <t>8053300571826</t>
  </si>
  <si>
    <t>WD365AZ</t>
  </si>
  <si>
    <t>Bouteille isotherme en acier inoxydable. Contenance 500 ml. Couleur bleu clair.</t>
  </si>
  <si>
    <t>8033040743905</t>
  </si>
  <si>
    <t>WD365B</t>
  </si>
  <si>
    <t>Bouteille isotherme en acier inoxydable. Contenance 500 ml. Couleur blanche.</t>
  </si>
  <si>
    <t>8053300571833</t>
  </si>
  <si>
    <t>WD365BA</t>
  </si>
  <si>
    <t>Bouteille isotherme en acier inoxydable. Contenance 500 ml. Couleur jaune banane.</t>
  </si>
  <si>
    <t>8033040744568</t>
  </si>
  <si>
    <t>WD365BL</t>
  </si>
  <si>
    <t>Bouteille isotherme en acier inoxydable. Contenance 500 ml. Couleur bleue.</t>
  </si>
  <si>
    <t>WD365BRA</t>
  </si>
  <si>
    <t>Bouteille isotherme en acier inoxydable. Contenance : 500 ml. Décor : PARESSEUX.</t>
  </si>
  <si>
    <t>WD365CAN2</t>
  </si>
  <si>
    <t>Bouteille isotherme en acier inoxydable. Contenance 500ml. Décoration CHIEN</t>
  </si>
  <si>
    <t>8033040743899</t>
  </si>
  <si>
    <t xml:space="preserve">WD365CE </t>
  </si>
  <si>
    <t>Bouteille isotherme en acier inoxydable. Contenance 500 ml. Couleur bleu ciel.</t>
  </si>
  <si>
    <t>8053300571840</t>
  </si>
  <si>
    <t>WD365CO</t>
  </si>
  <si>
    <t>Bouteille isotherme en acier inoxydable. Contenance 500 ml. Couleur corail.</t>
  </si>
  <si>
    <t>8033040744551</t>
  </si>
  <si>
    <t>WD365F</t>
  </si>
  <si>
    <t>Bouteille isotherme en acier inoxydable. Contenance 500 ml. Couleur fuchsia.</t>
  </si>
  <si>
    <t>WD365FAR</t>
  </si>
  <si>
    <t>Bouteille isotherme en acier inoxydable. Contenance : 500 ml. Décor : PAPILLONS.</t>
  </si>
  <si>
    <t>8053300572106</t>
  </si>
  <si>
    <t>WD365FIO</t>
  </si>
  <si>
    <t>Bouteille isotherme en acier inoxydable. Contenance 500 ml. Décor fleurs de cerisier.</t>
  </si>
  <si>
    <t>8053300572151</t>
  </si>
  <si>
    <t>WD365FRU</t>
  </si>
  <si>
    <t>Bouteille isotherme en acier inoxydable. Contenance 500 ml. Décor fruits des bois.</t>
  </si>
  <si>
    <t>8033040743912</t>
  </si>
  <si>
    <t>WD365G</t>
  </si>
  <si>
    <t>Bouteille isotherme en acier inoxydable. Contenance 500 ml. Couleur gris.</t>
  </si>
  <si>
    <t>WD365GAT2</t>
  </si>
  <si>
    <t>Bouteille isotherme en acier inoxydable. Contenance 500ml. Décoration CHAT</t>
  </si>
  <si>
    <t>8053300571857</t>
  </si>
  <si>
    <t>WD365GC</t>
  </si>
  <si>
    <t>Bouteille isotherme en acier inoxydable. Contenance 500 ml. Couleur gris clair.</t>
  </si>
  <si>
    <t>8033040747521</t>
  </si>
  <si>
    <t>WD365GI</t>
  </si>
  <si>
    <t>Bouteille isotherme en acier inoxydable. Contenance 500 ml. Couleur jaune.</t>
  </si>
  <si>
    <t>WD365GUF</t>
  </si>
  <si>
    <t>Bouteille isotherme en acier inoxydable. Contenance : 500 ml. Décor : HIBOUX.</t>
  </si>
  <si>
    <t>8033040746715</t>
  </si>
  <si>
    <t>WD365JUNGLE</t>
  </si>
  <si>
    <t>Bouteille isotherme en acier inoxydable. Contenance 500 ml. Décor jungle.</t>
  </si>
  <si>
    <t>8033040747880</t>
  </si>
  <si>
    <t>WD365KIT</t>
  </si>
  <si>
    <t>Kit pour bouteille isotherme WD365 et WD506.</t>
  </si>
  <si>
    <t>WD365KOA</t>
  </si>
  <si>
    <t>Bouteille isotherme en acier inoxydable. Contenance 500ml. Décoration KOALA</t>
  </si>
  <si>
    <t>8033040748139</t>
  </si>
  <si>
    <t>WD365LILLA</t>
  </si>
  <si>
    <t>Bouteille isotherme en acier inoxydable. Contenance 500 ml. Couleur lilas.</t>
  </si>
  <si>
    <t>WD365LIME</t>
  </si>
  <si>
    <t>Bouteille isotherme en acier inoxydable. Contenance 500 ml. Couleur citron vert.</t>
  </si>
  <si>
    <t>8033040748115</t>
  </si>
  <si>
    <t>WD365MAGENTA</t>
  </si>
  <si>
    <t>Bouteille isotherme en acier inoxydable. Contenance 500 ml. Couleur magenta.</t>
  </si>
  <si>
    <t>8053300570386</t>
  </si>
  <si>
    <t>WD365MAIO</t>
  </si>
  <si>
    <t>Bouteille isotherme en acier inoxydable. Contenance 500 ml. Décor majolique.</t>
  </si>
  <si>
    <t>8033040748412</t>
  </si>
  <si>
    <t>WD365MANDALA</t>
  </si>
  <si>
    <t>Bouteille isotherme en acier inoxydable. Contenance 500 ml. Décor mandala.</t>
  </si>
  <si>
    <t>8033040748108</t>
  </si>
  <si>
    <t>WD365MANDARINO</t>
  </si>
  <si>
    <t>Bouteille isotherme en acier inoxydable. Contenance 500 ml. Couleur mandarine.</t>
  </si>
  <si>
    <t>8033040748092</t>
  </si>
  <si>
    <t>WD365N</t>
  </si>
  <si>
    <t>Bouteille isotherme en acier inoxydable. Contenance 500 ml. Couleur noire.</t>
  </si>
  <si>
    <t>8033040749341</t>
  </si>
  <si>
    <t>WD365NOTTE</t>
  </si>
  <si>
    <t>Bouteille isotherme en acier inoxydable. Contenance 500 ml. Couleur nuit.</t>
  </si>
  <si>
    <t>WD365PAN</t>
  </si>
  <si>
    <t>Bouteille isotherme en acier inoxydable. Contenance 500ml. Décoration PANDA</t>
  </si>
  <si>
    <t>8053300572083</t>
  </si>
  <si>
    <t>WD365PAP</t>
  </si>
  <si>
    <t>Bouteille isotherme en acier inoxydable. Contenance 500 ml. Décor perroquets.</t>
  </si>
  <si>
    <t>8033040748436</t>
  </si>
  <si>
    <t xml:space="preserve">WD365PAVONE </t>
  </si>
  <si>
    <t>Bouteille isotherme en acier inoxydable. Contenance 500 ml. Décor paon.</t>
  </si>
  <si>
    <t>8033040748122</t>
  </si>
  <si>
    <t>WD365PETROLIO</t>
  </si>
  <si>
    <t>Bouteille isotherme en acier inoxydable. Contenance 500 ml. Couleur pétrole.</t>
  </si>
  <si>
    <t>8033040747538</t>
  </si>
  <si>
    <t>WD365R</t>
  </si>
  <si>
    <t>Bouteille isotherme en acier inoxydable. Contenance 500 ml. Couleur rouge.</t>
  </si>
  <si>
    <t>8053300571864</t>
  </si>
  <si>
    <t>WD365RO</t>
  </si>
  <si>
    <t>Bouteille isotherme en acier inoxydable. Contenance 500 ml. Couleur rose.</t>
  </si>
  <si>
    <t>8053300571871</t>
  </si>
  <si>
    <t>WD365SA</t>
  </si>
  <si>
    <t>Bouteille isotherme en acier inoxydable. Contenance 500 ml. Couleur sauge.</t>
  </si>
  <si>
    <t>8033040744575</t>
  </si>
  <si>
    <t xml:space="preserve">WD365SILVER </t>
  </si>
  <si>
    <t>Bouteille isotherme en acier inoxydable. Contenance 500 ml. Couleur argent.</t>
  </si>
  <si>
    <t>WD365TUC</t>
  </si>
  <si>
    <t>Bouteille isotherme en acier inoxydable. Contenance : 500 ml. Décor : TOUCAN.</t>
  </si>
  <si>
    <t>8033040744544</t>
  </si>
  <si>
    <t>WD365V</t>
  </si>
  <si>
    <t>Bouteille isotherme en acier inoxydable. Contenance 500 ml. Couleur verte.</t>
  </si>
  <si>
    <t>8033040744940</t>
  </si>
  <si>
    <t>WD405AM</t>
  </si>
  <si>
    <t>Bouteille en acrylique. Contenance 1 L. Couleur ambre.</t>
  </si>
  <si>
    <t>WD405AVI</t>
  </si>
  <si>
    <t>Bouteille en acrylique. Contenance 1 L. Couleur bleu avion.</t>
  </si>
  <si>
    <t>WD405BL</t>
  </si>
  <si>
    <t>Bouteille en acrylique. Contenance 1 L. Couleur bleu.</t>
  </si>
  <si>
    <t>8033040747699</t>
  </si>
  <si>
    <t>WD405GOLD</t>
  </si>
  <si>
    <t>Bouteille en acrylique. Contenance 1 L. Couleur transparente avec finitions dorées.</t>
  </si>
  <si>
    <t>12</t>
  </si>
  <si>
    <t>WD405M</t>
  </si>
  <si>
    <t>Bouteille en acrylique. Contenance 1 L. Couleur marron.</t>
  </si>
  <si>
    <t>WD405R</t>
  </si>
  <si>
    <t>Bouteille en acrylique. Contenance 1 L. Couleur rouge.</t>
  </si>
  <si>
    <t>8033040744957</t>
  </si>
  <si>
    <t>WD405T</t>
  </si>
  <si>
    <t>Bouteille en acrylique. Contenance 1 L. Couleur turquoise.</t>
  </si>
  <si>
    <t>WD405TR</t>
  </si>
  <si>
    <t>Bouteille en acrylique. Contenance 1 L. Couleur transparente.</t>
  </si>
  <si>
    <t>8033040744964</t>
  </si>
  <si>
    <t>WD405V</t>
  </si>
  <si>
    <t>Bouteille en acrylique. Contenance 1 L. Couleur verte.</t>
  </si>
  <si>
    <t>8033040744988</t>
  </si>
  <si>
    <t>WD406AM</t>
  </si>
  <si>
    <t>Set de 2 verres en acrylique. Contenance 370 ml. Couleur ambre.</t>
  </si>
  <si>
    <t>WD406AVI</t>
  </si>
  <si>
    <t>Set de 2 verres en acrylique. Contenance 370 ml. Couleur bleu avio.</t>
  </si>
  <si>
    <t>WD406BL</t>
  </si>
  <si>
    <t>Set de 2 verres en acrylique. Contenance 370 ml. Couleur bleu.</t>
  </si>
  <si>
    <t>8033040747705</t>
  </si>
  <si>
    <t>WD406GOLD</t>
  </si>
  <si>
    <t>Set de 2 verres en acrylique. Contenance 370 ml. Couleur transparente avec finitions dorées.</t>
  </si>
  <si>
    <t>WD406M</t>
  </si>
  <si>
    <t>Set de 2 verres en acrylique. Contenance 370 ml. Couleur marron.</t>
  </si>
  <si>
    <t>WD406R</t>
  </si>
  <si>
    <t>Set de 2 verres en acrylique. Contenance 370 ml. Couleur rouge.</t>
  </si>
  <si>
    <t>8033040744995</t>
  </si>
  <si>
    <t>WD406T</t>
  </si>
  <si>
    <t>Set de 2 verres en acrylique. Contenance 370 ml. Couleur turquoise.</t>
  </si>
  <si>
    <t>WD406TR</t>
  </si>
  <si>
    <t>Set de 2 verres en acrylique. Contenance 370 ml. Couleur transparente.</t>
  </si>
  <si>
    <t>8033040745008</t>
  </si>
  <si>
    <t>WD406V</t>
  </si>
  <si>
    <t>Set de 2 verres en acrylique. Contenance 370 ml. Couleur verte.</t>
  </si>
  <si>
    <t>8033040745022</t>
  </si>
  <si>
    <t>WD407AM</t>
  </si>
  <si>
    <t>Pichet en acrylique. Contenance 2,3 L. Couleur ambre.</t>
  </si>
  <si>
    <t>1</t>
  </si>
  <si>
    <t>WD407AVI</t>
  </si>
  <si>
    <t>Pichet en acrylique. Contenance 2,3 L. Couleur bleu avio.</t>
  </si>
  <si>
    <t>WD407BL</t>
  </si>
  <si>
    <t>Pichet en acrylique. Contenance 2,3 L. Couleur bleu.</t>
  </si>
  <si>
    <t>8033040747712</t>
  </si>
  <si>
    <t>WD407GOLD</t>
  </si>
  <si>
    <t>Pichet en acrylique. Contenance 2,5 L. Couleur transparente avec finitions or.</t>
  </si>
  <si>
    <t>6</t>
  </si>
  <si>
    <t>WD407M</t>
  </si>
  <si>
    <t>Pichet en acrylique. Contenance 2,3 L. Couleur marron.</t>
  </si>
  <si>
    <t>WD407R</t>
  </si>
  <si>
    <t>Pichet en acrylique. Contenance 2,3 L. Couleur rouge.</t>
  </si>
  <si>
    <t>8033040745039</t>
  </si>
  <si>
    <t>WD407T</t>
  </si>
  <si>
    <t>Pichet en acrylique. Contenance 2,3 L. Couleur turquoise.</t>
  </si>
  <si>
    <t>WD407TR</t>
  </si>
  <si>
    <t>Pichet en acrylique. Contenance 2,3 L. Couleur transparente.</t>
  </si>
  <si>
    <t>8033040745046</t>
  </si>
  <si>
    <t>WD407V</t>
  </si>
  <si>
    <t>Pichet en acrylique. Contenance 2,3 L. Couleur verte.</t>
  </si>
  <si>
    <t>8033040745060</t>
  </si>
  <si>
    <t>WD408AM</t>
  </si>
  <si>
    <t>Set de 2 gobelets en acrylique. Contenance 460 ml. Couleur ambre.</t>
  </si>
  <si>
    <t>WD408AVI</t>
  </si>
  <si>
    <t>Set de 2 gobelets en acrylique. Contenance 460 ml. Couleur bleu avio.</t>
  </si>
  <si>
    <t>WD408BL</t>
  </si>
  <si>
    <t>Set de 2 gobelets en acrylique. Contenance 460 ml. Couleur bleu.</t>
  </si>
  <si>
    <t>8033040747729</t>
  </si>
  <si>
    <t>WD408GOLD</t>
  </si>
  <si>
    <t>Set de 2 gobelets en acrylique. Contenance 460 ml. Couleur transparente avec finitions or.</t>
  </si>
  <si>
    <t>WD408M</t>
  </si>
  <si>
    <t>Set de 2 gobelets en acrylique. Contenance 460 ml. Couleur marron.</t>
  </si>
  <si>
    <t>WD408R</t>
  </si>
  <si>
    <t>Set de 2 gobelets en acrylique. Contenance 460 ml. Couleur rouge.</t>
  </si>
  <si>
    <t>8033040745077</t>
  </si>
  <si>
    <t>WD408T</t>
  </si>
  <si>
    <t>Set de 2 gobelets en acrylique. Contenance 460 ml. Couleur turquoise.</t>
  </si>
  <si>
    <t>8033040746258</t>
  </si>
  <si>
    <t>WD408TR</t>
  </si>
  <si>
    <t>Set de 2 gobelets en acrylique. Contenance 460 ml. Couleur transparente.</t>
  </si>
  <si>
    <t>8033040745084</t>
  </si>
  <si>
    <t>WD408V</t>
  </si>
  <si>
    <t>Set de 2 gobelets en acrylique. Contenance 460 ml. Couleur verte.</t>
  </si>
  <si>
    <t>8033040745350</t>
  </si>
  <si>
    <t xml:space="preserve">WD424 </t>
  </si>
  <si>
    <t>Set à cocktail en acier inoxydable. Shaker de 800 ml. Couleur or rose.</t>
  </si>
  <si>
    <t>10</t>
  </si>
  <si>
    <t>8033040745411</t>
  </si>
  <si>
    <t>WD430</t>
  </si>
  <si>
    <t>Théière en fonte avec filtre et 4 verres. Contenance de 800 ml. Couleur grise.</t>
  </si>
  <si>
    <t>4</t>
  </si>
  <si>
    <t>8033040745428</t>
  </si>
  <si>
    <t>WD431</t>
  </si>
  <si>
    <t>Théière en fonte avec filtre et 4 verres. Contenance de 1 L. Couleur violette.</t>
  </si>
  <si>
    <t>WD432</t>
  </si>
  <si>
    <t>Théière en fonte avec filtre et 4 verres. Contenance de 500 ml. Couleur bleue.</t>
  </si>
  <si>
    <t>WD433</t>
  </si>
  <si>
    <t>Théière en fonte avec filtre et 4 verres. Contenance de 600 ml. Couleur rouge.</t>
  </si>
  <si>
    <t>8033040745534</t>
  </si>
  <si>
    <t>WD440T</t>
  </si>
  <si>
    <t>Rafraîchisseur de bouteille rigide. Dimensions Ø11,5x20 cm.</t>
  </si>
  <si>
    <t>24</t>
  </si>
  <si>
    <t>WD458B</t>
  </si>
  <si>
    <t>Théière en fonte. Contenance de 500 ml. Couleur blanche.</t>
  </si>
  <si>
    <t>8</t>
  </si>
  <si>
    <t>WD458BL</t>
  </si>
  <si>
    <t>Théière en fonte. Contenance de 600 ml. Couleur bleue.</t>
  </si>
  <si>
    <t>WD458F</t>
  </si>
  <si>
    <t>Théière en fonte. Contenance de 500 ml. Couleur fuchsia.</t>
  </si>
  <si>
    <t>WD474ACQ</t>
  </si>
  <si>
    <t>Bouteille isotherme en acier inoxydable. Contenance : 750 ml. Décor : EAU.</t>
  </si>
  <si>
    <t>WD474AZ</t>
  </si>
  <si>
    <t>Bouteille isotherme en acier inoxydable. Contenance : 750 ml. Couleur : BLEU CLAIR.</t>
  </si>
  <si>
    <t>8033040746524</t>
  </si>
  <si>
    <t>WD474B</t>
  </si>
  <si>
    <t>Bouteille isotherme en acier inoxydable. Contenance 750 ml. Couleur blanche.</t>
  </si>
  <si>
    <t>WD474BL</t>
  </si>
  <si>
    <t>Bouteille isotherme en acier inoxydable. Contenance 750 ml. Couleur bleue.</t>
  </si>
  <si>
    <t>8053300573776</t>
  </si>
  <si>
    <t>WD474G</t>
  </si>
  <si>
    <t>Bouteille isotherme en acier inoxydable. Contenance 750 ml. Couleur gris.</t>
  </si>
  <si>
    <t>8053300573783</t>
  </si>
  <si>
    <t>WD474GI</t>
  </si>
  <si>
    <t>Bouteille isotherme en acier inoxydable. Contenance 750 ml. Couleur jaune.</t>
  </si>
  <si>
    <t>WD474LIL</t>
  </si>
  <si>
    <t>Bouteille isotherme en acier inoxydable. Contenance : 750 ml. Couleur : LILAS.</t>
  </si>
  <si>
    <t>WD474MAG</t>
  </si>
  <si>
    <t>Bouteille isotherme en acier inoxydable. Contenance : 750 ml. Couleur : MAGENTA.</t>
  </si>
  <si>
    <t>WD474MAR</t>
  </si>
  <si>
    <t>Bouteille isotherme en acier inoxydable. Contenance : 750 ml. Décor : MARGUERITES.</t>
  </si>
  <si>
    <t>8033040746548</t>
  </si>
  <si>
    <t>WD474N</t>
  </si>
  <si>
    <t>Bouteille isotherme en acier inoxydable. Contenance 750 ml. Couleur noire.</t>
  </si>
  <si>
    <t>8053300570294</t>
  </si>
  <si>
    <t>WD474OL</t>
  </si>
  <si>
    <t>Bouteille isotherme en acier inoxydable. Contenance 750 ml. Couleur olive.</t>
  </si>
  <si>
    <t>8053300570317</t>
  </si>
  <si>
    <t>WD474PET</t>
  </si>
  <si>
    <t>Bouteille isotherme en acier inoxydable. Contenance 750 ml. Couleur pétrole.</t>
  </si>
  <si>
    <t>WD474R</t>
  </si>
  <si>
    <t>Bouteille isotherme en acier inoxydable. Contenance 750 ml. Couleur rouge.</t>
  </si>
  <si>
    <t>WD474TRO</t>
  </si>
  <si>
    <t>Bouteille isotherme en acier inoxydable. Contenance : 750 ml. Décor : TROPICAL.</t>
  </si>
  <si>
    <t>8033040746692</t>
  </si>
  <si>
    <t>WD480</t>
  </si>
  <si>
    <t>Mug Moscow Mule en acier plaqué cuivre. Contenance 500 ml.</t>
  </si>
  <si>
    <t>WD496</t>
  </si>
  <si>
    <t>Bouilloire électrique en acier inoxydable et verre borosilicate. Contenance 1,7 L.</t>
  </si>
  <si>
    <t>WD498</t>
  </si>
  <si>
    <t>Mousseur à lait électrique. Contenance 250 ml.</t>
  </si>
  <si>
    <t>8033040748146</t>
  </si>
  <si>
    <t>WD518</t>
  </si>
  <si>
    <t>Mousqueton avec anneau en silicone coloré. Boîte pour présentoir de comptoir 50 pièces.</t>
  </si>
  <si>
    <t>multiples de 50</t>
  </si>
  <si>
    <t>50/600</t>
  </si>
  <si>
    <t>8033040748504</t>
  </si>
  <si>
    <t>WD523N</t>
  </si>
  <si>
    <t>Set de 6 pailles + cure-pipe NOIR GLOSSÉ</t>
  </si>
  <si>
    <t>12/48</t>
  </si>
  <si>
    <t>8033040748511</t>
  </si>
  <si>
    <t>WD523R</t>
  </si>
  <si>
    <t>Set de 6 pailles + cure-pipe CUIVRE GLOSSÉ</t>
  </si>
  <si>
    <t>8033040748498</t>
  </si>
  <si>
    <t>WD523S</t>
  </si>
  <si>
    <t>Set de 6 pailles + cure-pipe ARGENT GLOSSÉ</t>
  </si>
  <si>
    <t>8033040749310</t>
  </si>
  <si>
    <t>WD537B</t>
  </si>
  <si>
    <t>Lampe Diner. Dim.Ø12,5x34 cm. Couleur blanc.</t>
  </si>
  <si>
    <t>WD537CA</t>
  </si>
  <si>
    <t>Lampe Diner. Dim.Ø12,5x34 cm. Couleur café.</t>
  </si>
  <si>
    <t>8053300570775</t>
  </si>
  <si>
    <t>WD537G</t>
  </si>
  <si>
    <t>Lampe Diner. Dim.Ø12,5x34 cm. Couleur gris.</t>
  </si>
  <si>
    <t>8033040749303</t>
  </si>
  <si>
    <t>WD537N</t>
  </si>
  <si>
    <t>Lampe Diner. Dim.Ø12,5x34 cm. Couleur noir.</t>
  </si>
  <si>
    <t>8053300570782</t>
  </si>
  <si>
    <t>WD537PET</t>
  </si>
  <si>
    <t>Lampe Diner. Dim.Ø12,5x34 cm. Couleur pétrole.</t>
  </si>
  <si>
    <t>WD537SEN</t>
  </si>
  <si>
    <t>Lampe Diner. Dim.Ø12,5x34 cm. Couleur moutarde.</t>
  </si>
  <si>
    <t>8033040749402</t>
  </si>
  <si>
    <t>WD550</t>
  </si>
  <si>
    <t>Bouchon thérmomètre pour bouteille isotherme. Compatible sur bouteilles WD Lifestyle. Dim. Ø4 cm x 5cm de haut</t>
  </si>
  <si>
    <t>multiples de 12</t>
  </si>
  <si>
    <t>12/144</t>
  </si>
  <si>
    <t>WD564ALB</t>
  </si>
  <si>
    <t>Pichet en verre borosilicate. Contenance : 1,2 L. Figurine : SAPIN</t>
  </si>
  <si>
    <t>WD564ARA</t>
  </si>
  <si>
    <t>Pichet en verre borosilicate. Contenance : 1,2 L. Figurine : ORANGE</t>
  </si>
  <si>
    <t>WD564BAL</t>
  </si>
  <si>
    <t>Pichet en verre borosilicate. Contenance : 1,2 L. Figurine : BALEINE</t>
  </si>
  <si>
    <t>WD564FEN</t>
  </si>
  <si>
    <t>Pichet en verre borosilicate. Contenance : 1,2 L. Figurine : FLAMANT ROSE</t>
  </si>
  <si>
    <t>WD564PUP</t>
  </si>
  <si>
    <t>Pichet en verre borosilicate. Contenance : 1,2 L. Figurine : BONHOMME DE NEIGE</t>
  </si>
  <si>
    <t>WD564QUA</t>
  </si>
  <si>
    <t>Pichet en verre borosilicate. Contenance : 1,2 L. Figurine : QUATRE-FEUILLES</t>
  </si>
  <si>
    <t>WD564SOT</t>
  </si>
  <si>
    <t>Pichet en verre borosilicate. Contenance : 1,2 L. Figurine : SOUS-MARIN</t>
  </si>
  <si>
    <t>WD565CIL</t>
  </si>
  <si>
    <t>Pichet en verre borosilicate. Contenance 1,7 L. Figurine : CERISE.</t>
  </si>
  <si>
    <t>WD565CUR</t>
  </si>
  <si>
    <t>Pichet en verre borosilicate. Contenance 1,7 L. Figurine : CŒUR ROUGE.</t>
  </si>
  <si>
    <t>WD565NIN</t>
  </si>
  <si>
    <t>Pichet en verre borosilicate. Contenance 1,7 L. Figurine : NENUPHAR.</t>
  </si>
  <si>
    <t>WD565PAN</t>
  </si>
  <si>
    <t>Pichet en verre borosilicate. Contenance 1,7 L. Figurine : BONHOMME PAIN D'EPICES.</t>
  </si>
  <si>
    <t>WD565PES</t>
  </si>
  <si>
    <t>Pichet en verre borosilicate. Contenance 1,7 L. Figurine : PETIT POISSON.</t>
  </si>
  <si>
    <t>WD565STAR</t>
  </si>
  <si>
    <t>Pichet en verre borosilicate. Contenance 1,7 L. Figurine : ETOILE OR.</t>
  </si>
  <si>
    <t>WD566ALL</t>
  </si>
  <si>
    <t>Gobelet en verre borosilicate. Contenance : 250 ml. Figurine : ALLIGATOR</t>
  </si>
  <si>
    <t>multiples de 4</t>
  </si>
  <si>
    <t>4/24</t>
  </si>
  <si>
    <t>8053300572052</t>
  </si>
  <si>
    <t>WD566APE</t>
  </si>
  <si>
    <t>Gobelet en verre borosilicate. Contenance : 250 ml. Figurine : ABEILLE</t>
  </si>
  <si>
    <t>WD566ARA</t>
  </si>
  <si>
    <t>Gobelet en verre borosilicate. Contenance : 250 ml. Figurine : ORANGE</t>
  </si>
  <si>
    <t>WD566ARC</t>
  </si>
  <si>
    <t>Gobelet en verre borosilicate. Contenance : 250 ml. Figurine : ARC-EN-CIEL.</t>
  </si>
  <si>
    <t>WD566ASI</t>
  </si>
  <si>
    <t>Gobelet en verre borosilicate. Contenance : 250 ml. Figurine : ANE</t>
  </si>
  <si>
    <t>8053300579464</t>
  </si>
  <si>
    <t>WD566AZZ </t>
  </si>
  <si>
    <t>Gobelet en verre borosilicate. Contenance : 250 ml. Figurine : POISSON BLEU</t>
  </si>
  <si>
    <t>WD566AZZ</t>
  </si>
  <si>
    <t>8053300579419</t>
  </si>
  <si>
    <t>WD566BAL</t>
  </si>
  <si>
    <t>Gobelet en verre borosilicate. Contenance : 250 ml. Figurine : BALEINE</t>
  </si>
  <si>
    <t>WD566BAS</t>
  </si>
  <si>
    <t>Gobelet en verre borosilicate. Contenance : 250 ml. Figurine : TECKEL</t>
  </si>
  <si>
    <t>WD566BLU</t>
  </si>
  <si>
    <t>Gobelet en verre borosilicate. Contenance : 250 ml. Figurine : NOEUD BLEU</t>
  </si>
  <si>
    <t>WD566BRA</t>
  </si>
  <si>
    <t>Gobelet en verre borosilicate. Contenance : 250 ml. Figurine : PARESSEUX.</t>
  </si>
  <si>
    <t>WD566BUL</t>
  </si>
  <si>
    <t>Gobelet en verre borosilicate. Contenance : 250 ml. Figurine : BULLDOG FRANÇAIS</t>
  </si>
  <si>
    <t>WD566CAN</t>
  </si>
  <si>
    <t>Gobelet en verre borosilicate. Contenance : 250 ml. Figurine : CHIEN</t>
  </si>
  <si>
    <t>8053300579426</t>
  </si>
  <si>
    <t>WD566CAR</t>
  </si>
  <si>
    <t>Gobelet en verre borosilicate. Contenance : 250 ml. Figurine : CARPE</t>
  </si>
  <si>
    <t>8053300570119</t>
  </si>
  <si>
    <t>WD566CAV</t>
  </si>
  <si>
    <t>Gobelet en verre borosilicate. Contenance : 250 ml. Figurine : HIPPOCAMPE</t>
  </si>
  <si>
    <t>WD566CHI</t>
  </si>
  <si>
    <t>Gobelet en verre borosilicate. Contenance : 250 ml. Figurine : CHIHUAHUA.</t>
  </si>
  <si>
    <t>WD566CIB</t>
  </si>
  <si>
    <t>Gobelet en verre borosilicate. Contenance : 250 ml. Figurine : CIGOGNE PORTE-BÉBÉ BLEU</t>
  </si>
  <si>
    <t>WD566CIG</t>
  </si>
  <si>
    <t>Gobelet en verre borosilicate. Contenance : 250 ml. Figurine : CYGNE</t>
  </si>
  <si>
    <t>WD566CIR</t>
  </si>
  <si>
    <t>Gobelet en verre borosilicate. Contenance : 250 ml. Figurine : CIGOGNE PORTE-BÉBÉ ROSE</t>
  </si>
  <si>
    <t>WD566COC</t>
  </si>
  <si>
    <t>Gobelet en verre borosilicate. Contenance : 250 ml. Figurine : COCCINELLE</t>
  </si>
  <si>
    <t>WD566COL</t>
  </si>
  <si>
    <t>Gobelet en verre borosilicate. Contenance : 250 ml. Figurine : COLIBRI</t>
  </si>
  <si>
    <t>8053300572045</t>
  </si>
  <si>
    <t>WD566CONI</t>
  </si>
  <si>
    <t>Gobelet en verre borosilicate. Contenance : 250 ml. Figurine : LAPIN</t>
  </si>
  <si>
    <t>8053300570096</t>
  </si>
  <si>
    <t>WD566COR</t>
  </si>
  <si>
    <t>Gobelet en verre borosilicate. Contenance : 250 ml. Figurine : CORAIL</t>
  </si>
  <si>
    <t>WD566CUO</t>
  </si>
  <si>
    <t>Gobelet en verre borosilicate. Contenance : 250 ml. Figurine : COEURS</t>
  </si>
  <si>
    <t>WD566DEL</t>
  </si>
  <si>
    <t>Gobelet en verre borosilicate. Contenance : 250 ml. Figurine : DAUPHIN</t>
  </si>
  <si>
    <t>WD566DIN</t>
  </si>
  <si>
    <t>Gobelet en verre borosilicate. Contenance : 250 ml. Figurine : DINOSAURE</t>
  </si>
  <si>
    <t>WD566ELE</t>
  </si>
  <si>
    <t>Gobelet en verre borosilicate. Contenance : 250 ml. Figurine : ELEPHANT</t>
  </si>
  <si>
    <t>8053300572021</t>
  </si>
  <si>
    <t>WD566FAR</t>
  </si>
  <si>
    <t>Gobelet en verre borosilicate. Contenance : 250 ml. Figurine : PAPILLON</t>
  </si>
  <si>
    <t>WD566FEN</t>
  </si>
  <si>
    <t>Gobelet en verre borosilicate. Contenance : 250 ml. Figurine : FLAMANT ROSE</t>
  </si>
  <si>
    <t>WD566FOC</t>
  </si>
  <si>
    <t>Gobelet en verre borosilicate. Contenance : 250 ml. Figurine : PHOQUE.</t>
  </si>
  <si>
    <t>WD566FRA</t>
  </si>
  <si>
    <t>Gobelet en verre borosilicate. Contenance : 250 ml. Figurine : FRAISE</t>
  </si>
  <si>
    <t>8053300572878</t>
  </si>
  <si>
    <t>WD566FUN</t>
  </si>
  <si>
    <t>Gobelet en verre borosilicate. Contenance : 250 ml. Figurine : CHAMPIGNON</t>
  </si>
  <si>
    <t>WD566GAB</t>
  </si>
  <si>
    <t>Gobelet en verre borosilicate. Contenance : 250 ml. Figurine : POULE BLANCHE</t>
  </si>
  <si>
    <t>WD566GAL</t>
  </si>
  <si>
    <t>Gobelet en verre borosilicate. Contenance : 250 ml. Figurine : POULE</t>
  </si>
  <si>
    <t>WD566GAT</t>
  </si>
  <si>
    <t>Gobelet en verre borosilicate. Contenance : 250 ml. Figurine : CHAT</t>
  </si>
  <si>
    <t>WD566GEC</t>
  </si>
  <si>
    <t>Gobelet en verre borosilicate. Contenance : 250 ml. Figurine : GECKO</t>
  </si>
  <si>
    <t>8053300572069</t>
  </si>
  <si>
    <t>WD566GIR</t>
  </si>
  <si>
    <t>Gobelet en verre borosilicate. Contenance : 250 ml. Figurine : TOURNESOL</t>
  </si>
  <si>
    <t>8053300570089</t>
  </si>
  <si>
    <t>WD566GRA</t>
  </si>
  <si>
    <t>Gobelet en verre borosilicate. Contenance : 250 ml. Figurine : CRABE</t>
  </si>
  <si>
    <t>WD566GUF</t>
  </si>
  <si>
    <t>Gobelet en verre borosilicate. Contenance : 250 ml. Figurine : CHOUETTE</t>
  </si>
  <si>
    <t>WD566KIN</t>
  </si>
  <si>
    <t>Gobelet en verre borosilicate. Contenance : 250 ml. Figurine : CAVALIER KING.</t>
  </si>
  <si>
    <t>WD566KOA</t>
  </si>
  <si>
    <t>Gobelet en verre borosilicate. Contenance : 250 ml. Figurine : KOALA</t>
  </si>
  <si>
    <t>WD566LIM</t>
  </si>
  <si>
    <t>Gobelet en verre borosilicate. Contenance : 250 ml. Figurine : CITRON</t>
  </si>
  <si>
    <t>WD566LOB</t>
  </si>
  <si>
    <t>Gobelet en verre borosilicate. Contenance : 250 ml. Figurine : HOMARD</t>
  </si>
  <si>
    <t>WD566LUC</t>
  </si>
  <si>
    <t>Gobelet en verre borosilicate. Contenance : 250 ml. Figurine : CADENAS</t>
  </si>
  <si>
    <t>WD566MAI</t>
  </si>
  <si>
    <t>Gobelet en verre borosilicate. Contenance : 250 ml. Figurine : PETIT COCHON</t>
  </si>
  <si>
    <t>WD566MAN</t>
  </si>
  <si>
    <t>Gobelet en verre borosilicate. Contenance : 250 ml. Figurine : MAIN</t>
  </si>
  <si>
    <t>8053300572076</t>
  </si>
  <si>
    <t>WD566MAR</t>
  </si>
  <si>
    <t>Gobelet en verre borosilicate. Contenance : 250 ml. Figurine : MARGUERITE</t>
  </si>
  <si>
    <t>8053300570041</t>
  </si>
  <si>
    <t>WD566MED</t>
  </si>
  <si>
    <t>Gobelet en verre borosilicate. Contenance : 250 ml. Figurine : MEDUSE</t>
  </si>
  <si>
    <t>WD566MEL</t>
  </si>
  <si>
    <t>Gobelet en verre borosilicate. Contenance : 250 ml. Figurine : POMME</t>
  </si>
  <si>
    <t>WD566MUC</t>
  </si>
  <si>
    <t>Gobelet en verre borosilicate. Contenance : 250 ml. Figurine : VACHE</t>
  </si>
  <si>
    <t>8053300571291</t>
  </si>
  <si>
    <t>WD566NAT</t>
  </si>
  <si>
    <t>Gobelet en verre borosilicate. Contenance 250ml. Décors de Noël variés.</t>
  </si>
  <si>
    <t>WD566NAT3</t>
  </si>
  <si>
    <t>WD566NAT4</t>
  </si>
  <si>
    <t>WD566NAT5</t>
  </si>
  <si>
    <t>WD566ORA</t>
  </si>
  <si>
    <t>Gobelet en verre borosilicate. Contenance : 250 ml. Figurine : PELUCHE BLEUE</t>
  </si>
  <si>
    <t>WD566ORC</t>
  </si>
  <si>
    <t>Gobelet en verre borosilicate. Contenance : 250 ml. Figurine : ORQUE.</t>
  </si>
  <si>
    <t>8053300579440</t>
  </si>
  <si>
    <t>WD566ORO</t>
  </si>
  <si>
    <t>Gobelet en verre borosilicate. Contenance : 250 ml. Figurine : POISSON TROPICAL OR</t>
  </si>
  <si>
    <t>WD566ORR</t>
  </si>
  <si>
    <t>Gobelet en verre borosilicate. Contenance : 250 ml. Figurine : PELUCHE ROSE</t>
  </si>
  <si>
    <t>WD566PAG </t>
  </si>
  <si>
    <t>Gobelet en verre borosilicate. Contenance : 250 ml. Figurine : POISSON CLOWN</t>
  </si>
  <si>
    <t>WD566PAG</t>
  </si>
  <si>
    <t>WD566PAN</t>
  </si>
  <si>
    <t>Gobelet en verre borosilicate. Contenance : 250 ml. Figurine : PANDA</t>
  </si>
  <si>
    <t>WD566PAP</t>
  </si>
  <si>
    <t>Gobelet en verre borosilicate. Contenance : 250 ml. Figurine : PERROQUET</t>
  </si>
  <si>
    <t>WD566PAPE</t>
  </si>
  <si>
    <t>Gobelet en verre borosilicate. Contenance : 250 ml. Figurine : CANARD</t>
  </si>
  <si>
    <t>WD566PEC</t>
  </si>
  <si>
    <t>Gobelet en verre borosilicate. Contenance : 250 ml. Figurine : MOUTON</t>
  </si>
  <si>
    <t>WD566PEI</t>
  </si>
  <si>
    <t>Gobelet en verre borosilicate. Contenance : 250 ml. Figurine : SHAR PEI.</t>
  </si>
  <si>
    <t>WD566PEL</t>
  </si>
  <si>
    <t>Gobelet en verre borosilicate. Contenance : 250 ml. Figurine : PELICAN</t>
  </si>
  <si>
    <t>WD566PEP</t>
  </si>
  <si>
    <t>Gobelet en verre borosilicate. Contenance : 250 ml. Figurine : PIMENT</t>
  </si>
  <si>
    <t>WD566PFA</t>
  </si>
  <si>
    <t>Gobelet en verre borosilicate. Contenance : 250 ml. Figurine : FARFALLA</t>
  </si>
  <si>
    <t>WD566PFU</t>
  </si>
  <si>
    <t>Gobelet en verre borosilicate. Contenance : 250 ml. Figurine : FUSILLO</t>
  </si>
  <si>
    <t>8055035680538</t>
  </si>
  <si>
    <t>WD566PIN</t>
  </si>
  <si>
    <t>Gobelet en verre borosilicate. Contenance : 250 ml. Figurine : PINGOUIN</t>
  </si>
  <si>
    <t>WD566POL</t>
  </si>
  <si>
    <t>Gobelet en verre borosilicate. Contenance : 250 ml. Figurine : POULPE</t>
  </si>
  <si>
    <t>8055035680552</t>
  </si>
  <si>
    <t>WD566PRA</t>
  </si>
  <si>
    <t>Gobelet en verre borosilicate. Contenance : 250 ml. Figurine : RAVIOLO</t>
  </si>
  <si>
    <t>WD566PRO</t>
  </si>
  <si>
    <t>Gobelet en verre borosilicate. Contenance : 250 ml. Figurine : RATON LAVEUR.</t>
  </si>
  <si>
    <t>8055035680545</t>
  </si>
  <si>
    <t>WD566PTO</t>
  </si>
  <si>
    <t>Gobelet en verre borosilicate. Contenance : 250 ml. Figurine : TORTELLINO</t>
  </si>
  <si>
    <t>WD566QUA</t>
  </si>
  <si>
    <t>Gobelet en verre borosilicate. Contenance : 250 ml. Figurine : QUATRE-FEUILLES</t>
  </si>
  <si>
    <t>8053300570065</t>
  </si>
  <si>
    <t>WD566RAN</t>
  </si>
  <si>
    <t>Gobelet en verre borosilicate. Contenance : 250 ml. Figurine : GRENOUILLES</t>
  </si>
  <si>
    <t>WD566RIC</t>
  </si>
  <si>
    <t xml:space="preserve">Gobelet en verre borosilicate. Contenance : 250 ml. Figurine : HÉRISSON </t>
  </si>
  <si>
    <t>8053300575961</t>
  </si>
  <si>
    <t>WD566RIN</t>
  </si>
  <si>
    <t>Gobelet en verre borosilicate. Contenance : 250 ml. Figurine : RHINOCEROS</t>
  </si>
  <si>
    <t>WD566ROS</t>
  </si>
  <si>
    <t>Gobelet en verre borosilicate. Contenance : 250 ml. Figurine : NOEUD ROSE</t>
  </si>
  <si>
    <t>WD566SAC</t>
  </si>
  <si>
    <t>Gobelet en verre borosilicate. Contenance : 250 ml. Figurine : COEUR SACRE</t>
  </si>
  <si>
    <t>8055035680521</t>
  </si>
  <si>
    <t>WD566SCI</t>
  </si>
  <si>
    <t>Gobelet en verre borosilicate. Contenance : 250 ml. Figurine : SINGE</t>
  </si>
  <si>
    <t>WD566SER</t>
  </si>
  <si>
    <t>Gobelet en verre borosilicate. Contenance : 250 ml. Figurine : SERPENT</t>
  </si>
  <si>
    <t>WD566SET</t>
  </si>
  <si>
    <t>Gobelet en verre borosilicate. Contenance : 250 ml. Figurine : SETTER.</t>
  </si>
  <si>
    <t>WD566SIA</t>
  </si>
  <si>
    <t>Gobelet en verre borosilicate. Contenance : 250 ml. Figurine : CHAT SIAMOIS</t>
  </si>
  <si>
    <t>WD566SQU</t>
  </si>
  <si>
    <t>Gobelet en verre borosilicate. Contenance : 250 ml. Figurine : REQUIN</t>
  </si>
  <si>
    <t>8053300570102</t>
  </si>
  <si>
    <t>WD566STE</t>
  </si>
  <si>
    <t>Gobelet en verre borosilicate. Contenance : 250 ml. Figurine : ETOILE DE MER</t>
  </si>
  <si>
    <t>8053300570133</t>
  </si>
  <si>
    <t>WD566TAR</t>
  </si>
  <si>
    <t>Gobelet en verre borosilicate. Contenance : 250 ml. Figurine : TORTUE</t>
  </si>
  <si>
    <t>WD566TED</t>
  </si>
  <si>
    <t>Gobelet en verre borosilicate. Contenance : 250 ml. Figurine : BERGER ALLEMAND.</t>
  </si>
  <si>
    <t>WD566TIG</t>
  </si>
  <si>
    <t>Gobelet en verre borosilicate. Contenance : 250 ml. Figurine : CHAT TIGRÉ.</t>
  </si>
  <si>
    <t>8053300579433</t>
  </si>
  <si>
    <t>WD566TON</t>
  </si>
  <si>
    <t>Gobelet en verre borosilicate. Contenance : 250 ml. Figurine : THON</t>
  </si>
  <si>
    <t>WD566TOP</t>
  </si>
  <si>
    <t>Gobelet en verre borosilicate. Contenance : 250 ml. Figurine : SOURIS</t>
  </si>
  <si>
    <t>WD566TOR</t>
  </si>
  <si>
    <t>Gobelet en verre borosilicate. Contenance : 250 ml. Figurine : TAUREAU</t>
  </si>
  <si>
    <t>WD566TUC</t>
  </si>
  <si>
    <t>Gobelet en verre borosilicate. Contenance : 250 ml. Figurine : TOUCAN</t>
  </si>
  <si>
    <t>8053300572038</t>
  </si>
  <si>
    <t>WD566TUL</t>
  </si>
  <si>
    <t>Gobelet en verre borosilicate. Contenance : 250 ml. Figurine : TULIPE</t>
  </si>
  <si>
    <t>WD566UNI</t>
  </si>
  <si>
    <t>Gobelet en verre borosilicate. Contenance : 250 ml. Figurine : LICORNE.</t>
  </si>
  <si>
    <t>8053300572854</t>
  </si>
  <si>
    <t>WD566UVA</t>
  </si>
  <si>
    <t>Gobelet en verre borosilicate. Contenance : 250 ml. Figurine : RAISIN</t>
  </si>
  <si>
    <t>8053300572885</t>
  </si>
  <si>
    <t>WD566VOL</t>
  </si>
  <si>
    <t>Gobelet en verre borosilicate. Contenance : 250 ml. Figurine : RENARD</t>
  </si>
  <si>
    <t>8053300570201</t>
  </si>
  <si>
    <t>WD569</t>
  </si>
  <si>
    <t>Couvercle en silicone - Set de 6 pièces. Tailles : 6 cm ; 9 cm ; 11 cm ; 14 cm ; 16 cm ; 19,5 cm</t>
  </si>
  <si>
    <t>multiples de 6</t>
  </si>
  <si>
    <t>6/48</t>
  </si>
  <si>
    <t>8053300570447</t>
  </si>
  <si>
    <t>WD571BE</t>
  </si>
  <si>
    <t>Sac à pain chauffant BEIGE. Avec coussin en noyaux de cerise.</t>
  </si>
  <si>
    <t>20</t>
  </si>
  <si>
    <t>WD571BL</t>
  </si>
  <si>
    <t>Sac à pain chauffant BLEU. Avec coussin en noyaux de cerise.</t>
  </si>
  <si>
    <t>WD571DECG</t>
  </si>
  <si>
    <t>Sac à pain chauffant RAYÉ GRIS. Avec coussin en noyaux de cerise.</t>
  </si>
  <si>
    <t>WD571DECO</t>
  </si>
  <si>
    <t>Sac à pain chauffant RAYÉ OCRE. Avec coussin en noyaux de cerise.</t>
  </si>
  <si>
    <t>8053300570478</t>
  </si>
  <si>
    <t>WD571G</t>
  </si>
  <si>
    <t>Sac à pain chauffant GRIS. Avec coussin en noyaux de cerise.</t>
  </si>
  <si>
    <t>WD571N</t>
  </si>
  <si>
    <t>Sac à pain chauffant NOIR. Avec coussin en noyaux de cerise.</t>
  </si>
  <si>
    <t>8053300570461</t>
  </si>
  <si>
    <t>WD571R</t>
  </si>
  <si>
    <t>Sac à pain chauffant ROUGE. Avec coussin en noyaux de cerise.</t>
  </si>
  <si>
    <t>8053300570454</t>
  </si>
  <si>
    <t>WD571V</t>
  </si>
  <si>
    <t>Sac à pain chauffant VERT. Avec coussin en noyaux de cerise.</t>
  </si>
  <si>
    <t>WD572</t>
  </si>
  <si>
    <t>Boston Shaker avec strainer en acier inoxydable et verre. Contenance : 800ml</t>
  </si>
  <si>
    <t>WD573</t>
  </si>
  <si>
    <t>Shaker en acier avec filtre intégré. Contenance : 800ml</t>
  </si>
  <si>
    <t>8053300572229</t>
  </si>
  <si>
    <t>WD575ANT</t>
  </si>
  <si>
    <t>Bouteille isotherme 1 L. Couleur : ANTHRACITE.</t>
  </si>
  <si>
    <t>8053300570287</t>
  </si>
  <si>
    <t>WD575AZ</t>
  </si>
  <si>
    <t>Bouteille isotherme 1 L. Couleur : BLEU CLAIR.</t>
  </si>
  <si>
    <t>WD575BL</t>
  </si>
  <si>
    <t>Bouteille isotherme en acier inoxydable. Contenance : 1 L. Couleur : BLEU.</t>
  </si>
  <si>
    <t>8053300573806</t>
  </si>
  <si>
    <t>WD575CO</t>
  </si>
  <si>
    <t>Bouteille isotherme 1 L. Couleur : CORAIL.</t>
  </si>
  <si>
    <t>8053300572212</t>
  </si>
  <si>
    <t>WD575LIL</t>
  </si>
  <si>
    <t>Bouteille isotherme 1 L. Couleur : LILAS.</t>
  </si>
  <si>
    <t>WD575PET</t>
  </si>
  <si>
    <t>Bouteille isotherme en acier inoxydable. Contenance : 1 L. Couleur : PÉTROLE.</t>
  </si>
  <si>
    <t>WD575RO</t>
  </si>
  <si>
    <t>Bouteille isotherme en acier inoxydable. Contenance : 1 L. Couleur : ROSE.</t>
  </si>
  <si>
    <t>8053300573790</t>
  </si>
  <si>
    <t>WD575V</t>
  </si>
  <si>
    <t>Bouteille isotherme 1 L. Couleur : VERT.</t>
  </si>
  <si>
    <t>8053300570690</t>
  </si>
  <si>
    <t>WD577B</t>
  </si>
  <si>
    <t>Huilier/Vinaigrier "Boy Scout" 400 ml</t>
  </si>
  <si>
    <t>18</t>
  </si>
  <si>
    <t>8053300570713</t>
  </si>
  <si>
    <t>WD577C</t>
  </si>
  <si>
    <t>Huilier/Vinaigrier "Classique" 400 ml</t>
  </si>
  <si>
    <t>8053300570683</t>
  </si>
  <si>
    <t>WD577F</t>
  </si>
  <si>
    <t>Huilier/Vinaigrier "Flasque" 400 ml</t>
  </si>
  <si>
    <t>8053300570706</t>
  </si>
  <si>
    <t>WD577T</t>
  </si>
  <si>
    <t>Huilier/Vinaigrier "Réservoir" 400 ml</t>
  </si>
  <si>
    <t>WD579</t>
  </si>
  <si>
    <t>Sabre de sommelier avec manche en bois et cordon en satin. Dim.46,5 cm.</t>
  </si>
  <si>
    <t>WD581</t>
  </si>
  <si>
    <t>Speaker Rooftop Bluetooth, lampe LED, wine cooler. Dim.Ø30cm x 41cm de hauteur</t>
  </si>
  <si>
    <t>WD585ANA</t>
  </si>
  <si>
    <t>Bouteille en verre borosilicate avec couvercle. Contenance : 1,2 L. Décor : ANANAS.</t>
  </si>
  <si>
    <t>8053300571307</t>
  </si>
  <si>
    <t>WD585ANC</t>
  </si>
  <si>
    <t>Bouteille en verre borosilicate avec bouchon. Contenance 1,2 L. Figurine : ANCRE</t>
  </si>
  <si>
    <t>WD585CAN</t>
  </si>
  <si>
    <t>Bouteille en verre borosilicate avec bouchon. Contenance 1.2 L. Figurine : CHIEN</t>
  </si>
  <si>
    <t>WD585CAV</t>
  </si>
  <si>
    <t>Bouteille en verre borosilicate avec bouchon. Contenance 1.2 L. Figurine : HIPPOCAMPE</t>
  </si>
  <si>
    <t>WD585FIO</t>
  </si>
  <si>
    <t>Bouteille en verre borosilicate avec bouchon. Contenance 1.2 L. Figurine : FLOCON DE NEIGE</t>
  </si>
  <si>
    <t>WD585FOC</t>
  </si>
  <si>
    <t>Bouteille en verre borosilicate avec bouchon. Contenance 1.2 L. Figurine : PHOQUE</t>
  </si>
  <si>
    <t>WD585GAT</t>
  </si>
  <si>
    <t>Bouteille en verre borosilicate avec bouchon. Contenance 1.2 L. Figurine : CHAT</t>
  </si>
  <si>
    <t>WD585ORO</t>
  </si>
  <si>
    <t>Bouteille en verre borosilicate avec bouchon. Contenance : 1,2L. Figurine : POISSON TROPICAL</t>
  </si>
  <si>
    <t>WD585PAG</t>
  </si>
  <si>
    <t>Bouteille en verre borosilicate avec bouchon. Contenance : 1,2L. Figurine : POISSON CLOWN</t>
  </si>
  <si>
    <t>WD585SCH</t>
  </si>
  <si>
    <t>Bouteille en verre borosilicate avec bouchon. Contenance 1.2 L. Figurine : CASSE-NOISETTE</t>
  </si>
  <si>
    <t>8053300571321</t>
  </si>
  <si>
    <t>WD586</t>
  </si>
  <si>
    <t>Set de 6 gobelets en verre borosilicate avec inscriptions blanches. Contenance 300 ml.</t>
  </si>
  <si>
    <t>WD587</t>
  </si>
  <si>
    <t>Set de 4 boules réfrigérantes réutilisables en acier inoxydable. Taille Ø4 cm.</t>
  </si>
  <si>
    <t>WD588</t>
  </si>
  <si>
    <t>Set de 6 cubes réfrigérants réutilisables en acier inoxydable. Dim.2,7x2,7 cm.</t>
  </si>
  <si>
    <t>WD589</t>
  </si>
  <si>
    <t>Bâton rafraîchisseur de vin en acier inoxydable avec bouchon hermétique et bec verseur. Dim.32x1,6 cm.</t>
  </si>
  <si>
    <t>8053300571390</t>
  </si>
  <si>
    <t>WD591</t>
  </si>
  <si>
    <t>Planche à découper en bois d'acacia FSC®, avec recette de cocktail gravée. Dimensions 29,5x13 cm.</t>
  </si>
  <si>
    <t>8053300571413</t>
  </si>
  <si>
    <t>WD593</t>
  </si>
  <si>
    <t>Planche à découper en bois d'acacia FSC®, avec recette de cocktail gravée. Dimensions 40,8x17 cm.</t>
  </si>
  <si>
    <t>8053300571420</t>
  </si>
  <si>
    <t>WD594</t>
  </si>
  <si>
    <t>Planche à découper en bois d'acacia FSC®, avec recette de cocktail gravée. Dimensions 50x13cm.</t>
  </si>
  <si>
    <t>8053300571468</t>
  </si>
  <si>
    <t>WD596B</t>
  </si>
  <si>
    <t>Théière en verre borosilicate avec filtre sur le bec verseur. Contenance de 900 ml. Poignée blanche et inscription I love tea.</t>
  </si>
  <si>
    <t>8053300571475</t>
  </si>
  <si>
    <t>WD596V</t>
  </si>
  <si>
    <t>Théière en verre borosilicate avec filtre sur le bec verseur. Contenance de 900 ml. Poignée verte et inscription Tea time.</t>
  </si>
  <si>
    <t>8053300571482</t>
  </si>
  <si>
    <t>WD597</t>
  </si>
  <si>
    <t>Set de 4 tasses à thé en verre borosilicate. Contenance de 250 ml. Poignée colorée et inscription.</t>
  </si>
  <si>
    <t>4/12</t>
  </si>
  <si>
    <t>8053300571499</t>
  </si>
  <si>
    <t>WD598</t>
  </si>
  <si>
    <t>Set de 6 tasses à café en verre borosilicate. Contenance de 100 ml. Poignée colorée et inscription.</t>
  </si>
  <si>
    <t>8053300571512</t>
  </si>
  <si>
    <t>WD599GI</t>
  </si>
  <si>
    <t>Tisanière en verre borosilicate avec filtre en acier inoxydable. Contenance 420 ml. Poignée jaune et inscription Keep relaxed.</t>
  </si>
  <si>
    <t>8053300571505</t>
  </si>
  <si>
    <t>WD599V</t>
  </si>
  <si>
    <t>Tisanière en verre borosilicate avec filtre en acier inoxydable. Contenance 420 ml. Poignée verte et inscription Keep Calm.</t>
  </si>
  <si>
    <t>8053300571529</t>
  </si>
  <si>
    <t>WD600</t>
  </si>
  <si>
    <t>Pot en verre borosilicate avec bouchon hermétique. Contenance 1,4 L. Poignée verte et inscription Good morning.</t>
  </si>
  <si>
    <t>WD601B</t>
  </si>
  <si>
    <t>Pot à sucre en verre borosilicate avec bouchon hermétique. 
Contenance 300 ml. Poignée blanche et inscription Sweet.</t>
  </si>
  <si>
    <t>WD602</t>
  </si>
  <si>
    <t>Pot en verre borosilicate avec bouchon hermétique. Contenance de 1,5 L. Poignée bleue et inscription Open me.</t>
  </si>
  <si>
    <t>8053300571550</t>
  </si>
  <si>
    <t>WD603</t>
  </si>
  <si>
    <t>Huilier en verre borosilicate. Contenance : 500 ml. Poignée jaune avec inscription Extra Vergine.</t>
  </si>
  <si>
    <t>8053300571567</t>
  </si>
  <si>
    <t>WD604</t>
  </si>
  <si>
    <t>Huilier en verre borosilicate.
 Contenance : 500 ml. Poignée marron avec inscription Olive oil.</t>
  </si>
  <si>
    <t>8053300571574</t>
  </si>
  <si>
    <t>WD605</t>
  </si>
  <si>
    <t>Pichet/décanteur en verre borosilicate. Contenance de 1,4 L. Poignée marron et inscription Drink wine.</t>
  </si>
  <si>
    <t>8053300571581</t>
  </si>
  <si>
    <t>WD606</t>
  </si>
  <si>
    <t>Pichet en verre borosilicate. Contenance 1,3 L. Poignée bleue et inscription Pure water.</t>
  </si>
  <si>
    <t>8053300571598</t>
  </si>
  <si>
    <t>WD607</t>
  </si>
  <si>
    <t>Set de cocktail professionnel 9 pièces en acier inoxydable, dans un étui en toile avec ceinture en faux cuir. Contenance du shaker 700 ml.</t>
  </si>
  <si>
    <t>WD615</t>
  </si>
  <si>
    <t xml:space="preserve">Set de 6 gobelets colorés en verre borosilicate avec inscriptions. Contenance de 250 ml. </t>
  </si>
  <si>
    <t>4/8</t>
  </si>
  <si>
    <t>8053300572250</t>
  </si>
  <si>
    <t>WD624BL</t>
  </si>
  <si>
    <t>Set de 2 petits verres à double paroi. Contenance de 100 ml. Couleur bleue.</t>
  </si>
  <si>
    <t>8053300572243</t>
  </si>
  <si>
    <t>WD624GI</t>
  </si>
  <si>
    <t>Set de 2 petits verres à double paroi. Contenance de 100 ml. Couleur jaune.</t>
  </si>
  <si>
    <t>8053300572267</t>
  </si>
  <si>
    <t>WD624V</t>
  </si>
  <si>
    <t>Set de 2 petits verres à double paroi. Contenance de 100 ml. Couleur verte.</t>
  </si>
  <si>
    <t>8053300572281</t>
  </si>
  <si>
    <t>WD625BL</t>
  </si>
  <si>
    <t>Set de 2 verres à double paroi. Contenance de 250 ml. Couleur bleue.</t>
  </si>
  <si>
    <t>8053300572274</t>
  </si>
  <si>
    <t>WD625GI</t>
  </si>
  <si>
    <t>Set de 2 verres à double paroi. Contenance de 250 ml. Couleur jaune.</t>
  </si>
  <si>
    <t>8053300572298</t>
  </si>
  <si>
    <t>WD625V</t>
  </si>
  <si>
    <t>Set de 2 verres à double paroi. Contenance de 250 ml. Couleur verte.</t>
  </si>
  <si>
    <t>8053300572311</t>
  </si>
  <si>
    <t>WD626BL</t>
  </si>
  <si>
    <t>Pichet en verre à double paroi. Contenance de 900 ml. Couleur bleue.</t>
  </si>
  <si>
    <t>8053300572304</t>
  </si>
  <si>
    <t>WD626GI</t>
  </si>
  <si>
    <t>Pichet en verre à double paroi. Contenance de 900 ml. Couleur jaune.</t>
  </si>
  <si>
    <t>8053300572328</t>
  </si>
  <si>
    <t>WD626V</t>
  </si>
  <si>
    <t>Pichet en verre à double paroi. Contenance de 900 ml. Couleur verte.</t>
  </si>
  <si>
    <t>8053300572342</t>
  </si>
  <si>
    <t>WD627BL</t>
  </si>
  <si>
    <t>Set de 2 bols en verre à double paroi. Contenance de 180 ml. Couleur bleue.</t>
  </si>
  <si>
    <t>8053300572335</t>
  </si>
  <si>
    <t>WD627GI</t>
  </si>
  <si>
    <t>Set de 2 bols en verre à double paroi. Contenance de 180 ml. Couleur jaune.</t>
  </si>
  <si>
    <t>8053300572359</t>
  </si>
  <si>
    <t>WD627V</t>
  </si>
  <si>
    <t>Set de 2 bols en verre à double paroi. Contenance de 180 ml. Couleur verte.</t>
  </si>
  <si>
    <t>WD632</t>
  </si>
  <si>
    <t>Set de 2 flûtes à double paroi en verre borosilicate. 150ml, Ø5x23 cm.</t>
  </si>
  <si>
    <t>6/12</t>
  </si>
  <si>
    <t>WD633ALB</t>
  </si>
  <si>
    <t>Mug en verre borosilicate. Cont. 420 ml. Figurine : Sapin</t>
  </si>
  <si>
    <t>WD633APE</t>
  </si>
  <si>
    <t>Mug en verre borosilicate. Contenance : 420 ml. Figurine : ABEILLE.</t>
  </si>
  <si>
    <t>WD633ASI</t>
  </si>
  <si>
    <t>Mug en verre borosilicate. Cont. 420 ml. Figurine : Âne</t>
  </si>
  <si>
    <t>WD633BIS</t>
  </si>
  <si>
    <t>Mug en verre borosilicate. Cont. 420 ml. Figurine : Biscuit</t>
  </si>
  <si>
    <t>WD633BRI</t>
  </si>
  <si>
    <t>Mug en verre borosilicate. Cont. 420 ml. Figurine : Croissant</t>
  </si>
  <si>
    <t>8053300572809</t>
  </si>
  <si>
    <t>WD633CAN</t>
  </si>
  <si>
    <t>Mug en verre borosilicate. Cont. 420 ml. Figurine : Chien</t>
  </si>
  <si>
    <t>8053300572830</t>
  </si>
  <si>
    <t>WD633CER</t>
  </si>
  <si>
    <t>Mug en verre borosilicate. Cont. 420 ml. Figurine : Faon</t>
  </si>
  <si>
    <t>WD633COC</t>
  </si>
  <si>
    <t>Mug en verre borosilicate. Contenance : 420 ml. Figurine : COCCINELLE.</t>
  </si>
  <si>
    <t>WD633CUO</t>
  </si>
  <si>
    <t>Mug en verre borosilicate. Cont. 420 ml. Figurine : Cœurs</t>
  </si>
  <si>
    <t>WD633CUP</t>
  </si>
  <si>
    <t>Mug en verre borosilicate. Cont. 420 ml. Figurine : Cupcake</t>
  </si>
  <si>
    <t>WD633FAR</t>
  </si>
  <si>
    <t>Mug en verre borosilicate. Cont. 420 ml. Figurine : Papillon</t>
  </si>
  <si>
    <t>WD633FEN</t>
  </si>
  <si>
    <t>Mug en verre borosilicate. Cont. 420 ml. Figurine : Flamant rose</t>
  </si>
  <si>
    <t>8053300572816</t>
  </si>
  <si>
    <t>WD633GAT</t>
  </si>
  <si>
    <t>Mug en verre borosilicate. Cont. 420 ml. Figurine : Chat</t>
  </si>
  <si>
    <t>WD633GHI</t>
  </si>
  <si>
    <t>Mug en verre borosilicate. Cont. 420 ml. Figurine : Guirlande</t>
  </si>
  <si>
    <t>WD633MAC</t>
  </si>
  <si>
    <t>Mug en verre borosilicate. Cont. 420 ml. Figurine : Macaron</t>
  </si>
  <si>
    <t>WD633MUC</t>
  </si>
  <si>
    <t>Mug en verre borosilicate. Cont. 420 ml. Figurine : Vache</t>
  </si>
  <si>
    <t>WD633PAN</t>
  </si>
  <si>
    <t>Mug en verre borosilicate. Cont. 420 ml. Figurine : Bonhomme en pain d'épices</t>
  </si>
  <si>
    <t>WD633SCH</t>
  </si>
  <si>
    <t>Mug en verre borosilicate. Cont. 420 ml. Figurine : Casse-noisette</t>
  </si>
  <si>
    <t>8053300572823</t>
  </si>
  <si>
    <t>WD633SCO</t>
  </si>
  <si>
    <t>Mug en verre borosilicate. Cont. 420 ml. Figurine : Ecureuil</t>
  </si>
  <si>
    <t>WD633TOR</t>
  </si>
  <si>
    <t>Mug en verre borosilicate. Cont. 420 ml. Figurine : Gâteau</t>
  </si>
  <si>
    <t>8053300572908</t>
  </si>
  <si>
    <t>WD634BEE</t>
  </si>
  <si>
    <t>Verre à cocktail en verre borosilicate. Inscription : BEER Cont.:500ml</t>
  </si>
  <si>
    <t>8053300572953</t>
  </si>
  <si>
    <t>WD634GIN</t>
  </si>
  <si>
    <t>Verre à cocktail en verre borosilicate. Inscription : GIN Cont.:500ml</t>
  </si>
  <si>
    <t>8053300572946</t>
  </si>
  <si>
    <t>WD634MAR</t>
  </si>
  <si>
    <t>Verre à cocktail en verre borosilicate. Inscription : MARGARITA Cont.:500ml</t>
  </si>
  <si>
    <t>8053300572915</t>
  </si>
  <si>
    <t>WD634MOJ</t>
  </si>
  <si>
    <t>Verre à cocktail en verre borosilicate. Inscription : MOJITO Cont.:500ml</t>
  </si>
  <si>
    <t>8053300572939</t>
  </si>
  <si>
    <t>WD634SAN</t>
  </si>
  <si>
    <t>Verre à cocktail en verre borosilicate. Inscription : SANGRIA Cont.:500ml</t>
  </si>
  <si>
    <t>8053300572922</t>
  </si>
  <si>
    <t>WD634SPR</t>
  </si>
  <si>
    <t>Verre à cocktail en verre borosilicate. Inscription : SPRITZ Cont.:500ml</t>
  </si>
  <si>
    <t>8053300572960</t>
  </si>
  <si>
    <t>WD635HAP</t>
  </si>
  <si>
    <t>Pichet en verre borosilicate avec inscription HAPPY HOUR Contenance 1,2L</t>
  </si>
  <si>
    <t>8053300572977</t>
  </si>
  <si>
    <t>WD636CAC</t>
  </si>
  <si>
    <t>Sablier en verre boros. Figurine interne en verre. Durée 30 min. Décor Cactus.</t>
  </si>
  <si>
    <t>8053300572991</t>
  </si>
  <si>
    <t>WD636CAM</t>
  </si>
  <si>
    <t>Sablier en verre boros. Figurine interne en verre. Durée 30 min. Décor Chameau.</t>
  </si>
  <si>
    <t>8053300572984</t>
  </si>
  <si>
    <t>WD636GIR</t>
  </si>
  <si>
    <t>Sablier en verre boros. Figurine interne en verre. Durée 30 min. Décor Tournesol.</t>
  </si>
  <si>
    <t>8053300573004</t>
  </si>
  <si>
    <t>WD637</t>
  </si>
  <si>
    <t>Ouvre-bouteille électrique avec 4 piles AA incluses. Dim.: Ø 3,5x23,5 cm</t>
  </si>
  <si>
    <t>8053300573011</t>
  </si>
  <si>
    <t>WD638</t>
  </si>
  <si>
    <t>Set de 6 tasses à café 100 ml en porcelaine New Bone China</t>
  </si>
  <si>
    <t>8053300573028</t>
  </si>
  <si>
    <t>WD639</t>
  </si>
  <si>
    <t>Set de 4 tasses 350 ml en porcelaine New Bone China</t>
  </si>
  <si>
    <t>WD641</t>
  </si>
  <si>
    <t>Chargeur multiple avec 8 ports USB</t>
  </si>
  <si>
    <t>48</t>
  </si>
  <si>
    <t>8053300573158</t>
  </si>
  <si>
    <t>WD643</t>
  </si>
  <si>
    <t>Set de 4 coupes à glace colorées avec cuillère en New Bone China. Contenance : 250 ml</t>
  </si>
  <si>
    <t>WD644OLI</t>
  </si>
  <si>
    <t>Huilier en verre borosilicate. Contenance : 500 ml. Décor olives.</t>
  </si>
  <si>
    <t>WD645ACE</t>
  </si>
  <si>
    <t>Vinaigrier en verre borosilicate. Contenance 250 ml. Décor raisin.</t>
  </si>
  <si>
    <t>16</t>
  </si>
  <si>
    <t>WD645PEP</t>
  </si>
  <si>
    <t>Huilier en verre borosilicate. Contenance : 250 ml. Décor piment.</t>
  </si>
  <si>
    <t>WD646RO</t>
  </si>
  <si>
    <t>Pot en verre borosilicate avec poignée colorée à anneau. Contenance : 1,9 L. Couleur rose et verte pétrole.</t>
  </si>
  <si>
    <t>WD647AZ</t>
  </si>
  <si>
    <t>Pot en verre borosilicate avec poignée colorée à anneau. Contenance : 1 L. Couleur bleue et rouge.</t>
  </si>
  <si>
    <t>WD648AR</t>
  </si>
  <si>
    <t>Pot en verre borosilicate avec poignée colorée à anneau. Contenance : 500 ml. Couleur orange et bleue.</t>
  </si>
  <si>
    <t>WD649AR</t>
  </si>
  <si>
    <t>Théière en verre borosilicate avec poignée colorée. Contenance : 800 ml. Couleur bleue et orange.</t>
  </si>
  <si>
    <t>WD649AZ</t>
  </si>
  <si>
    <t>Théière en verre borosilicate avec poignée colorée. Contenance : 800 ml. Couleur rouge et bleue claire.</t>
  </si>
  <si>
    <t>WD649G</t>
  </si>
  <si>
    <t>Théière en verre borosilicate avec poignée colorée. Contenance : 800 ml. Couleur grise et orange.</t>
  </si>
  <si>
    <t>WD649PE</t>
  </si>
  <si>
    <t>Théière en verre borosilicate avec poignée colorée. Contenance : 800 ml. Couleur pêche et verte pétrole.</t>
  </si>
  <si>
    <t>WD650V</t>
  </si>
  <si>
    <t>Carafe en verre borosilicate avec poignée colorée à anneau. Contenance : 1,2 L. Poignée verte.</t>
  </si>
  <si>
    <t>WD651</t>
  </si>
  <si>
    <t>Set de 6 tasses à café en verre borosilicate avec poignée colorée. Contenance : 100 ml. Poignée colorée.</t>
  </si>
  <si>
    <t>WD652AM</t>
  </si>
  <si>
    <t>Set de 4 tasses en verre borosilicate avec poignée à anneau. Contenance : 350 ml. Couleur ambre.</t>
  </si>
  <si>
    <t>WD652B</t>
  </si>
  <si>
    <t>Set de 4 tasses en verre borosilicate avec poignée à anneau. Contenance : 350 ml. Poignée blanche.</t>
  </si>
  <si>
    <t>WD652BL</t>
  </si>
  <si>
    <t>Set de 4 tasses en verre borosilicate avec poignée à anneau. Contenance : 350 ml. Couleur bleue.</t>
  </si>
  <si>
    <t>WD652G</t>
  </si>
  <si>
    <t>Set de 4 tasses en verre borosilicate avec poignée à anneau. Contenance : 350 ml. Couleur grise.</t>
  </si>
  <si>
    <t>WD653</t>
  </si>
  <si>
    <t>Set de 4 tasses en verre borosilicate avec poignée à anneau. Contenance : 300 ml..</t>
  </si>
  <si>
    <t>WD654</t>
  </si>
  <si>
    <t>Set de 6 verres en verre borosilicate. Contenance : 350 ml. Décoration à anneau.</t>
  </si>
  <si>
    <t>WD655AM</t>
  </si>
  <si>
    <t>Tisanière en verre borosilicate avec poignée à anneau. Contenance : 450 ml. Poignée ambré.</t>
  </si>
  <si>
    <t>WD655BL</t>
  </si>
  <si>
    <t>Tisanière en verre borosilicate avec poignée à anneau. Contenance : 450 ml. Poignée bleue.</t>
  </si>
  <si>
    <t>WD655GI</t>
  </si>
  <si>
    <t>Tisanière en verre borosilicate avec poignée à anneau. Contenance : 450 ml. Poignée jaune.</t>
  </si>
  <si>
    <t>8053300573608</t>
  </si>
  <si>
    <t>WD658AR</t>
  </si>
  <si>
    <t>Balance numérique rechargeable et étanche. Couleur orange.</t>
  </si>
  <si>
    <t>8053300573622</t>
  </si>
  <si>
    <t>WD658AZ</t>
  </si>
  <si>
    <t>Balance numérique rechargeable et étanche. Couleur bleue claire.</t>
  </si>
  <si>
    <t>WD658BL</t>
  </si>
  <si>
    <t>Balance numérique rechargeable et étanche. Couleur bleue foncée.</t>
  </si>
  <si>
    <t>8053300573615</t>
  </si>
  <si>
    <t>WD658GI</t>
  </si>
  <si>
    <t>Balance numérique rechargeable et étanche. Couleur jaune.</t>
  </si>
  <si>
    <t>8053300573646</t>
  </si>
  <si>
    <t>WD659AR</t>
  </si>
  <si>
    <t>Balance numérique de cuisine compacte. Couleur orange</t>
  </si>
  <si>
    <t>8053300573677</t>
  </si>
  <si>
    <t>WD659AZ</t>
  </si>
  <si>
    <t>Balance numérique de cuisine compacte. Couleur bleue claire</t>
  </si>
  <si>
    <t>WD659BE</t>
  </si>
  <si>
    <t>Balance numérique de cuisine compacte. Couleur bleue beige.</t>
  </si>
  <si>
    <t>8053300573660</t>
  </si>
  <si>
    <t>WD659RO</t>
  </si>
  <si>
    <t>Balance numérique de cuisine compacte. Couleur rouge</t>
  </si>
  <si>
    <t>8053300573653</t>
  </si>
  <si>
    <t>WD659VE</t>
  </si>
  <si>
    <t>Balance numérique de cuisine compacte. Couleur verte</t>
  </si>
  <si>
    <t>WD660AVI</t>
  </si>
  <si>
    <t>Lampe hygge rechargeable. Dimensions Ø11x26 cm. Couleur bleue avio.</t>
  </si>
  <si>
    <t>8053300573684</t>
  </si>
  <si>
    <t>WD660B</t>
  </si>
  <si>
    <t>Lampe hygge rechargeable. Dimensions Ø11x26 cm. Couleur blanche.</t>
  </si>
  <si>
    <t>8053300573707</t>
  </si>
  <si>
    <t>WD660MEL</t>
  </si>
  <si>
    <t>Lampe hygge rechargeable. Dimensions Ø11x26 cm. Couleur melon.</t>
  </si>
  <si>
    <t>8053300573691</t>
  </si>
  <si>
    <t>WD660N</t>
  </si>
  <si>
    <t>Lampe hygge rechargeable. Dimensions Ø11x26 cm. Couleur noire.</t>
  </si>
  <si>
    <t>WD660TOR</t>
  </si>
  <si>
    <t>Lampe hygge rechargeable. Dimensions Ø11x26 cm. Couleur taupe.</t>
  </si>
  <si>
    <t>WD674</t>
  </si>
  <si>
    <t>Ens.de 6 verres en acrylique.Cap.370ml. Ambre, rouge, turquoise, vert, bleu, marron.</t>
  </si>
  <si>
    <t>WD680</t>
  </si>
  <si>
    <t>Set de 6 pailles colorées réutilisables en verre borosilicate avec brossette de nettoyage.</t>
  </si>
  <si>
    <t>8053300575053</t>
  </si>
  <si>
    <t>WD686CE</t>
  </si>
  <si>
    <t>Bougeoir en verre 12 cm. Couleur bleue claire.</t>
  </si>
  <si>
    <t>4/32</t>
  </si>
  <si>
    <t>8053300575046</t>
  </si>
  <si>
    <t>WD686GI</t>
  </si>
  <si>
    <t>Bougeoir en verre 12 cm. Couleur jaune.</t>
  </si>
  <si>
    <t>8053300575305</t>
  </si>
  <si>
    <t>WD686R</t>
  </si>
  <si>
    <t>Bougeoir en verre 12 cm. Couleur rouge.</t>
  </si>
  <si>
    <t>8053300575039</t>
  </si>
  <si>
    <t>WD686TR</t>
  </si>
  <si>
    <t>Bougeoir en verre 12 cm. Couleur transparente.</t>
  </si>
  <si>
    <t>8053300575084</t>
  </si>
  <si>
    <t>WD687PET</t>
  </si>
  <si>
    <t>Bougeoir en verre 16 cm. Couleur pétrole.</t>
  </si>
  <si>
    <t>8053300575312</t>
  </si>
  <si>
    <t>WD687R</t>
  </si>
  <si>
    <t>Bougeoir en verre 16 cm. Couleur rouge.</t>
  </si>
  <si>
    <t>8053300575077</t>
  </si>
  <si>
    <t>WD687RO</t>
  </si>
  <si>
    <t>Bougeoir en verre 16 cm. Couleur rose.</t>
  </si>
  <si>
    <t>8053300575060</t>
  </si>
  <si>
    <t>WD687TR</t>
  </si>
  <si>
    <t>Bougeoir en verre 16 cm. Couleur transparente.</t>
  </si>
  <si>
    <t>8053300575114</t>
  </si>
  <si>
    <t>WD688BL</t>
  </si>
  <si>
    <t>Bougeoir en verre 20 cm. Couleur belue.</t>
  </si>
  <si>
    <t>8053300575329</t>
  </si>
  <si>
    <t>WD688R</t>
  </si>
  <si>
    <t>Bougeoir en verre 20 cm. Couleur rouge.</t>
  </si>
  <si>
    <t>8053300575091</t>
  </si>
  <si>
    <t>WD688TR</t>
  </si>
  <si>
    <t>Bougeoir en verre 20 cm. Couleur transparente.</t>
  </si>
  <si>
    <t>8053300575107</t>
  </si>
  <si>
    <t xml:space="preserve">WD688V </t>
  </si>
  <si>
    <t>Bougeoir en verre 20 cm. Couleur verte.</t>
  </si>
  <si>
    <t>8053300575138</t>
  </si>
  <si>
    <t>WD689LI</t>
  </si>
  <si>
    <t>Bougeoir en verre 25 cm. Couleur lilas.</t>
  </si>
  <si>
    <t>4/16</t>
  </si>
  <si>
    <t>8053300575145</t>
  </si>
  <si>
    <t>WD689PE</t>
  </si>
  <si>
    <t>Bougeoir en verre 25 cm. Couleur pêche.</t>
  </si>
  <si>
    <t>8053300575336</t>
  </si>
  <si>
    <t>WD689R</t>
  </si>
  <si>
    <t>Bougeoir en verre 25 cm. Couleur rouge.</t>
  </si>
  <si>
    <t>8053300575121</t>
  </si>
  <si>
    <t>WD689TR</t>
  </si>
  <si>
    <t>Bougeoir en verre 25 cm. Couleur transparente.</t>
  </si>
  <si>
    <t>8053300575176</t>
  </si>
  <si>
    <t>WD690LI</t>
  </si>
  <si>
    <t>Porte-bougies à réchaud en verre 22 cm. Couleur lilas.</t>
  </si>
  <si>
    <t>8053300575183</t>
  </si>
  <si>
    <t>WD690R</t>
  </si>
  <si>
    <t>Porte-bougies à réchaud en verre 22 cm. Couleur rouge.</t>
  </si>
  <si>
    <t>8053300575152</t>
  </si>
  <si>
    <t>WD690TR</t>
  </si>
  <si>
    <t>Porte-bougies à réchaud en verre 22 cm. Couleur transparente.</t>
  </si>
  <si>
    <t>8053300575169</t>
  </si>
  <si>
    <t>WD690V</t>
  </si>
  <si>
    <t>Porte-bougies à réchaud en verre 22 cm. Couleur verte.</t>
  </si>
  <si>
    <t>8053300579266</t>
  </si>
  <si>
    <t>WD691FEN</t>
  </si>
  <si>
    <t>Plateau rond Ø 33 cm. Décoration flamant rose.</t>
  </si>
  <si>
    <t>8053300575220</t>
  </si>
  <si>
    <t>WD691PAPPA</t>
  </si>
  <si>
    <t>Plateau rond Ø 33 cm. Décor perroquet.</t>
  </si>
  <si>
    <t>8053300575640</t>
  </si>
  <si>
    <t>WD691PAV</t>
  </si>
  <si>
    <t>Plateau rond Ø 33 cm. Décor paon.</t>
  </si>
  <si>
    <t>8053300575657</t>
  </si>
  <si>
    <t>WD692CIG</t>
  </si>
  <si>
    <t>Plateau rectangulaire 40 x 24 cm. Décoration cygne</t>
  </si>
  <si>
    <t>8053300575237</t>
  </si>
  <si>
    <t>WD692PAP</t>
  </si>
  <si>
    <t>Plateau rectangulaire 40 x 24 cm. Décoration canard</t>
  </si>
  <si>
    <t>8053300579273</t>
  </si>
  <si>
    <t>WD692TAR</t>
  </si>
  <si>
    <t>Plateau rectangulaire 40 x 24 cm. Décoration tortue.</t>
  </si>
  <si>
    <t>8053300575664</t>
  </si>
  <si>
    <t>WD693CAN</t>
  </si>
  <si>
    <t>Plateau carré 34 x 34 cm. Décor de chien.</t>
  </si>
  <si>
    <t>8053300579280</t>
  </si>
  <si>
    <t>WD693OLI</t>
  </si>
  <si>
    <t>Plateau carré 34 x 34 cm. Décoration olive.</t>
  </si>
  <si>
    <t>8053300575244</t>
  </si>
  <si>
    <t>WD693PAG</t>
  </si>
  <si>
    <t>Plateau carré 34 x 34 cm. Décor de bernard-l'hermite.</t>
  </si>
  <si>
    <t>8053300579242</t>
  </si>
  <si>
    <t>WD694FAR</t>
  </si>
  <si>
    <t>Plateau vide-poches ovale L 28 P 17 cm. Décoration papillon.</t>
  </si>
  <si>
    <t>8053300575251</t>
  </si>
  <si>
    <t>WD694FEN</t>
  </si>
  <si>
    <t>Plateau oval vide-poche 28 x 17 cm. Décoration flamant rose.</t>
  </si>
  <si>
    <t>8053300575671</t>
  </si>
  <si>
    <t>WD694GAL</t>
  </si>
  <si>
    <t>Plateau oval vide-poche 28 x 17 cm. Décoration poule.</t>
  </si>
  <si>
    <t>WD695AZZ</t>
  </si>
  <si>
    <t>Set de 4 cuillères à café avec décoration pomme, banane, ananas et cactus</t>
  </si>
  <si>
    <t>WD695NAT1</t>
  </si>
  <si>
    <t>Set de 4 cuillères avec décorations de Noël. Décors chaussette, boule, houx, paquet cadeau.</t>
  </si>
  <si>
    <t>WD695NAT2</t>
  </si>
  <si>
    <t>Set de 4 cuillères avec décorations de Noël. Décors étoile, bougie, sapin, bonhomme en pain d'épices.</t>
  </si>
  <si>
    <t>WD695NAT3</t>
  </si>
  <si>
    <t>Set de 4 cuillères avec décorations de Noël. Décors bonhomme de neige, étoile de Noël, renne, petit chapeau.</t>
  </si>
  <si>
    <t>WD695NAT4</t>
  </si>
  <si>
    <t>Set de 4 cuillères avec décorations de Noël. Décors Père Noël, bonhomme de neige, rennem, lutin.</t>
  </si>
  <si>
    <t>2/24</t>
  </si>
  <si>
    <t>WD695ROS</t>
  </si>
  <si>
    <t>Set de 4 cuillères à café avec décoration palmier, orange, flamant rose et fraise.</t>
  </si>
  <si>
    <t>WD698</t>
  </si>
  <si>
    <t>Set de 6 coupes décorées. Dimensions Ø 11,5 x H 6,5 cm. Contenance 300ml.</t>
  </si>
  <si>
    <t>WD699</t>
  </si>
  <si>
    <t>Set de 3 plateaux décorés. Dimensions 30x15,5 cm, 23,5 x 11,5 cm, 11x6 cm.</t>
  </si>
  <si>
    <t>WD700A</t>
  </si>
  <si>
    <t>Set de 2 bols décorés Ø 11,5 x 6,5 cm Contenance 300 ml. Décor rouge.</t>
  </si>
  <si>
    <t>WD700B</t>
  </si>
  <si>
    <t>Set de 2 bols décorés Ø 11,5 x 6,5 cm Contenance 300 ml. Décor bleu clair.</t>
  </si>
  <si>
    <t>WD700C</t>
  </si>
  <si>
    <t>Set de 2 bols décorés Ø 11,5 x 6,5 cm Contenance 300 ml. Décor bleu.</t>
  </si>
  <si>
    <t>WD700D</t>
  </si>
  <si>
    <t>Set de 2 coupelles décorées Ø 11,5 × 6,5 cm. Contenance : 300 ml. Décor : VERT.</t>
  </si>
  <si>
    <t>WD700E</t>
  </si>
  <si>
    <t>Set de 2 coupelles décorées Ø 11,5 × 6,5 cm. Contenance : 300 ml. Décor : ORANGE.</t>
  </si>
  <si>
    <t>WD701A</t>
  </si>
  <si>
    <t>Set de 2 assiettes, 2 bols et 2 jeux de baguettes 13 x 13 cm, 8 x 5.7 cm. Décor rouge.</t>
  </si>
  <si>
    <t>WD701B</t>
  </si>
  <si>
    <t>Set de 2 assiettes, 2 bols et 2 jeux de baguettes 13 x 13 cm, 8 x 5.7 cm. Décor bleu.</t>
  </si>
  <si>
    <t>WD701C</t>
  </si>
  <si>
    <t>Set de 2 assiettes, 2 bols et 2 jeux de baguettes 13 x 13 cm, 8 x 5.7 cm. Décor orange.</t>
  </si>
  <si>
    <t>WD701D</t>
  </si>
  <si>
    <t>Kit de 2 petites assiettes, 2 coupelles et 2 paires de baguettes 13 × 13 cm, 8 × 5,7 cm. Décor : JAUNE.</t>
  </si>
  <si>
    <t>WD701E</t>
  </si>
  <si>
    <t>Kit de 2 petites assiettes, 2 coupelles et 2 paires de baguettes 13 × 13 cm, 8 × 5,7 cm. Décor : VERT FONCÉ.</t>
  </si>
  <si>
    <t>WD702</t>
  </si>
  <si>
    <t>Set 2 bols Ramen, 2 jeux de baguettes en bambou. Dimensions : Ø 14 x H 11,5 cm. Contenance : 800 ml.</t>
  </si>
  <si>
    <t>WD702B</t>
  </si>
  <si>
    <t>WD702C</t>
  </si>
  <si>
    <t>WD702D</t>
  </si>
  <si>
    <t>WD702E</t>
  </si>
  <si>
    <t>WD703A</t>
  </si>
  <si>
    <t>Tasse en céramique décorée Ø 9 X H 11 cm Contenance 360 ml</t>
  </si>
  <si>
    <t>8053300575596</t>
  </si>
  <si>
    <t>WD703B</t>
  </si>
  <si>
    <t>8053300575626</t>
  </si>
  <si>
    <t>WD703C</t>
  </si>
  <si>
    <t>8053300575633</t>
  </si>
  <si>
    <t>WD703D</t>
  </si>
  <si>
    <t>WD704A</t>
  </si>
  <si>
    <t>Théière avec anse en bambou et 4 tasses ; décoration bleue.</t>
  </si>
  <si>
    <t>WD704B</t>
  </si>
  <si>
    <t>Théière avec anse en bambou et 4 tasses ; décoration rouge.</t>
  </si>
  <si>
    <t>WD705</t>
  </si>
  <si>
    <t>Set de 4 assiettes à dessert décorées. Dimensions Ø 20 cm</t>
  </si>
  <si>
    <t>WD706AN</t>
  </si>
  <si>
    <t>Théière en fonte. Contenance 800 ml. Couleur anthracite.</t>
  </si>
  <si>
    <t>8053300575497</t>
  </si>
  <si>
    <t>WD706B</t>
  </si>
  <si>
    <t>Théière en fonte. Contenance 1,2L. Couleur blanche.</t>
  </si>
  <si>
    <t>WD706G</t>
  </si>
  <si>
    <t>Théière en fonte. Contenance 800 ml. Couleur grise.</t>
  </si>
  <si>
    <t>WD706V</t>
  </si>
  <si>
    <t>Théière en fonte. Contenance 1,3L. Couleur verte.</t>
  </si>
  <si>
    <t>WD707A</t>
  </si>
  <si>
    <t>Kit 2 paires de baguettes et 2 porte-baguettes. Décoration A.</t>
  </si>
  <si>
    <t>8053300575015</t>
  </si>
  <si>
    <t>WD707B</t>
  </si>
  <si>
    <t>Kit 2 paires de baguettes et 2 porte-baguettes. Décoration B.</t>
  </si>
  <si>
    <t>8053300575480</t>
  </si>
  <si>
    <t>WD707C</t>
  </si>
  <si>
    <t>Kit 2 paires de baguettes et 2 porte-baguettes. Décoration C.</t>
  </si>
  <si>
    <t>8053300575534</t>
  </si>
  <si>
    <t>WD707D</t>
  </si>
  <si>
    <t>Kit 2 paires de baguettes et 2 porte-baguettes. Décoration D.</t>
  </si>
  <si>
    <t>WD707E</t>
  </si>
  <si>
    <t>Kit 2 paires de baguettes et 2 porte-baguettes. Décoration E.</t>
  </si>
  <si>
    <t>WD707F</t>
  </si>
  <si>
    <t>Kit 2 paires de baguettes et 2 porte-baguettes. Décoration F.</t>
  </si>
  <si>
    <t>8053300575619</t>
  </si>
  <si>
    <t>WD708B</t>
  </si>
  <si>
    <t>Cheminée pièce maîtresse au bioéthanol. Couleur blanche.</t>
  </si>
  <si>
    <t>8053300575602</t>
  </si>
  <si>
    <t>WD708N</t>
  </si>
  <si>
    <t>Cheminée pièce maîtresse au bioéthanol. Couleur noire.</t>
  </si>
  <si>
    <t>8053300575565</t>
  </si>
  <si>
    <t>WD709BL</t>
  </si>
  <si>
    <t>Théière en verre. Contenance : 660 ml. Couleur bleue.</t>
  </si>
  <si>
    <t>8053300575541</t>
  </si>
  <si>
    <t>WD709G</t>
  </si>
  <si>
    <t>Théière en verre. Contenance : 660 ml. Couleur grise.</t>
  </si>
  <si>
    <t>8053300575558</t>
  </si>
  <si>
    <t>WD709V</t>
  </si>
  <si>
    <t>Théière en verre. Contenance : 660 ml. Couleur verte.</t>
  </si>
  <si>
    <t>8053300575589</t>
  </si>
  <si>
    <t>WD710COC</t>
  </si>
  <si>
    <t>Diffuseur d'essence en verre avec décoration extérieure. Décoration coccinelle.</t>
  </si>
  <si>
    <t>8053300575572</t>
  </si>
  <si>
    <t>WD710CUO</t>
  </si>
  <si>
    <t>Diffuseur d'essence en verre avec décoration extérieure. Décoration cœur.</t>
  </si>
  <si>
    <t>WD710FAR</t>
  </si>
  <si>
    <t>Diffuseur d'essence en verre avec décoration extérieure. Décoration papillon.</t>
  </si>
  <si>
    <t>WD710FIO</t>
  </si>
  <si>
    <t>Diffuseur d'essence en verre avec décoration extérieure. Décoration nœud.</t>
  </si>
  <si>
    <t>WD710GHI</t>
  </si>
  <si>
    <t>Diffuseur d'essence en verre avec décoration extérieure. Décoration guirlande.</t>
  </si>
  <si>
    <t>WD711AN</t>
  </si>
  <si>
    <t>Tabouret en céramique. Couleur anthracite.</t>
  </si>
  <si>
    <t>WD711CR</t>
  </si>
  <si>
    <t>Tabouret en céramique. Couleur crème.</t>
  </si>
  <si>
    <t>WD711R</t>
  </si>
  <si>
    <t>Tabouret en céramique. Couleur rouge.</t>
  </si>
  <si>
    <t>WD711V</t>
  </si>
  <si>
    <t>Tabouret en céramique. Couleur verte.</t>
  </si>
  <si>
    <t>WD714B</t>
  </si>
  <si>
    <t>Set de 18 assiettes bicolores en grès. Couleur blanche.</t>
  </si>
  <si>
    <t>WD714BL</t>
  </si>
  <si>
    <t>Set de 18 assiettes bicolores en grès. Couleur bleue.</t>
  </si>
  <si>
    <t>WD714G</t>
  </si>
  <si>
    <t>Set de 18 assiettes bicolores en grès. Couleur grise.</t>
  </si>
  <si>
    <t>WD716APE</t>
  </si>
  <si>
    <t>Sucrier en verre borosilicate avec cuillère à café. Décoration abeille et marguerite.</t>
  </si>
  <si>
    <t>WD716CON</t>
  </si>
  <si>
    <t>Sucrier en verre borosilicate avec cuillère à café. Décoration lapin et carotte.</t>
  </si>
  <si>
    <t>8053300576166</t>
  </si>
  <si>
    <t>WD717APE</t>
  </si>
  <si>
    <t>Set de 2 tasses à café en verre borosilicate. Décoration d'abeille.</t>
  </si>
  <si>
    <t>WD717COC</t>
  </si>
  <si>
    <t>Set de 2 tasses à café en verre borosilicate. Décoration coccinelle.</t>
  </si>
  <si>
    <t>WD717CUO</t>
  </si>
  <si>
    <t>Set de 2 tasses à café en verre borosilicate. Décoration cœurs.</t>
  </si>
  <si>
    <t>WD717FAR</t>
  </si>
  <si>
    <t>Set de 2 tasses à café en verre borosilicate. Décoration papillon.</t>
  </si>
  <si>
    <t>WD717LIB</t>
  </si>
  <si>
    <t>Set de 2 tasses à café en verre borosilicate. Décoration libellule.</t>
  </si>
  <si>
    <t>WD717LUM</t>
  </si>
  <si>
    <t>Set de 2 tasses à café en verre borosilicate. Décoration escargot.</t>
  </si>
  <si>
    <t>8053300576180</t>
  </si>
  <si>
    <t>WD717MAR</t>
  </si>
  <si>
    <t>Set de 2 tasses à café en verre borosilicate. Décoration marguerite.</t>
  </si>
  <si>
    <t>8053300576395</t>
  </si>
  <si>
    <t>WD720CHE</t>
  </si>
  <si>
    <t>Enseigne néon avec cadre en plexiglas 23 x 13 cm. Décoration CHEERS</t>
  </si>
  <si>
    <t>8053300576425</t>
  </si>
  <si>
    <t>WD720DRE</t>
  </si>
  <si>
    <t>Enseigne néon avec cadre en plexiglas 23 x 13 cm. Décoration DREAM</t>
  </si>
  <si>
    <t>8053300576418</t>
  </si>
  <si>
    <t>WD720HAP</t>
  </si>
  <si>
    <t>Enseigne néon avec cadre en plexiglas 23 x 13 cm. Décoration HAPPY</t>
  </si>
  <si>
    <t>WD720HOM</t>
  </si>
  <si>
    <t>Enseigne néon avec cadre en plexiglas 23 x 13 cm. Décoration HOME</t>
  </si>
  <si>
    <t>8053300576401</t>
  </si>
  <si>
    <t>WD720LOV</t>
  </si>
  <si>
    <t>Enseigne néon avec cadre en plexiglas 23 x 13 cm. Décoration LOVE</t>
  </si>
  <si>
    <t>WD720REL</t>
  </si>
  <si>
    <t>Enseigne néon avec cadre en plexiglas 23 x 13 cm. Décoration RELAX</t>
  </si>
  <si>
    <t>WD720SPR</t>
  </si>
  <si>
    <t>Enseigne néon avec cadre en plexiglas 23 x 13 cm. Décoration SPRITZ</t>
  </si>
  <si>
    <t>WD721ALL</t>
  </si>
  <si>
    <t>Set de table en PVC. Décoration alligator.</t>
  </si>
  <si>
    <t>4/100</t>
  </si>
  <si>
    <t>WD721ARA</t>
  </si>
  <si>
    <t>Set de table en PVC. Décoration de homard.</t>
  </si>
  <si>
    <t>WD721DEL</t>
  </si>
  <si>
    <t>Set de table en PVC. Décoration dauphin.</t>
  </si>
  <si>
    <t>WD721POL</t>
  </si>
  <si>
    <t>Set de table en PVC. Décoration poulpe.</t>
  </si>
  <si>
    <t>WD721RAN</t>
  </si>
  <si>
    <t>Set de table en PVC. Décoration de grenouille.</t>
  </si>
  <si>
    <t>WD721TAR</t>
  </si>
  <si>
    <t>Set de table en PVC. Décoration de tortue.</t>
  </si>
  <si>
    <t>WD722A</t>
  </si>
  <si>
    <t>Set de 2 verres à cocktail. Couleurs Blanc et Vert, Rose et Violet.</t>
  </si>
  <si>
    <t>WD722B</t>
  </si>
  <si>
    <t>Set de 2 verres à cocktail. Couleurs Jaune et Pétrole, Rose et Bleu Clair.</t>
  </si>
  <si>
    <t>WD722C</t>
  </si>
  <si>
    <t>Set de 2 verres à cocktail. Couleurs bleu clair et jaune, orange et bleu.</t>
  </si>
  <si>
    <t>WD722D</t>
  </si>
  <si>
    <t>Set de 2 verres à cocktail. Couleurs bleu clair et rose, rose et bleu clair.</t>
  </si>
  <si>
    <t>WD722E</t>
  </si>
  <si>
    <t>Set de 2 verres à cocktail. Couleurs orange et bleu clair, violet et jaune.</t>
  </si>
  <si>
    <t>WD722F</t>
  </si>
  <si>
    <t>Set de 2 verres à cocktail. Couleurs jaune et rose, vert et orange.</t>
  </si>
  <si>
    <t>8053300576463</t>
  </si>
  <si>
    <t>WD725AN</t>
  </si>
  <si>
    <t>Support spirale anti-moustiques de table et de sol avec tige magnétique. Couleur anthracite.</t>
  </si>
  <si>
    <t>8053300576487</t>
  </si>
  <si>
    <t>WD725AR</t>
  </si>
  <si>
    <t>Support spirale anti-moustiques de table et de sol avec tige magnétique. Couleur orange.</t>
  </si>
  <si>
    <t>8055035680088</t>
  </si>
  <si>
    <t>WD725AZ</t>
  </si>
  <si>
    <t>Support spirale antimoustiques table et sol avec tige magnétique. Couleur bleue claire.</t>
  </si>
  <si>
    <t>8053300576500</t>
  </si>
  <si>
    <t>WD725BL</t>
  </si>
  <si>
    <t>Support spirale anti-moustiques de table et de sol avec tige magnétique. Couleur bleue.</t>
  </si>
  <si>
    <t>8053300576456</t>
  </si>
  <si>
    <t>WD725CR</t>
  </si>
  <si>
    <t>Support spirale anti-moustiques de table et de sol avec tige magnétique. Couleur crème.</t>
  </si>
  <si>
    <t>8055035680095</t>
  </si>
  <si>
    <t>WD725RO</t>
  </si>
  <si>
    <t>Support spirale antimoustiques table et sol avec tige magnétique. Couleur rose.</t>
  </si>
  <si>
    <t>8053300576470</t>
  </si>
  <si>
    <t>WD725SEN</t>
  </si>
  <si>
    <t>Support spirale anti-moustiques de table et de sol avec tige magnétique. Couleur moutarde.</t>
  </si>
  <si>
    <t>8053300576494</t>
  </si>
  <si>
    <t>WD725V</t>
  </si>
  <si>
    <t>Support spirale anti-moustiques de table et de sol avec tige magnétique. Couleur verte.</t>
  </si>
  <si>
    <t>WD726AR</t>
  </si>
  <si>
    <t>Pochette isotherme accompagnée d'une serviette. Couleur orange.</t>
  </si>
  <si>
    <t>WD726BL</t>
  </si>
  <si>
    <t>Pochette isotherme accompagnée d'une serviette. Couleur bleue.</t>
  </si>
  <si>
    <t>WD726GI</t>
  </si>
  <si>
    <t>Pochette isotherme accompagnée d'une serviette. Couleur jaune.</t>
  </si>
  <si>
    <t>8053300579068</t>
  </si>
  <si>
    <t>WD726OL</t>
  </si>
  <si>
    <t>Pochette isotherme accompagnée d'une serviette. Couleur olive.</t>
  </si>
  <si>
    <t>8053300579051</t>
  </si>
  <si>
    <t>WD726R</t>
  </si>
  <si>
    <t>Pochette isotherme accompagnée d'une serviette. Couleur rouge.</t>
  </si>
  <si>
    <t>8053300579044</t>
  </si>
  <si>
    <t>WD726RO</t>
  </si>
  <si>
    <t>Pochette isotherme accompagnée d'une serviette. Couleur rose.</t>
  </si>
  <si>
    <t>WD726V</t>
  </si>
  <si>
    <t>Pochette isotherme accompagnée d'une serviette. Couleur verte.</t>
  </si>
  <si>
    <t>WD727BL</t>
  </si>
  <si>
    <t>Sac isotherme de style fourre-tout rayé. Couleur bleue.</t>
  </si>
  <si>
    <t>WD727GI</t>
  </si>
  <si>
    <t>Sac isotherme de style fourre-tout rayé. Multicolore.</t>
  </si>
  <si>
    <t>WD728BL</t>
  </si>
  <si>
    <t>Sac à dos isotherme rayé. Couleur bleue.</t>
  </si>
  <si>
    <t>WD728GI</t>
  </si>
  <si>
    <t>Sac à dos isotherme rayé. Multicolore.</t>
  </si>
  <si>
    <t>WD729BL</t>
  </si>
  <si>
    <t>Sac isotherme rayé avec poche pour bouteille. Couleur bleue.</t>
  </si>
  <si>
    <t>WD729GI</t>
  </si>
  <si>
    <t>Sac isotherme rayé avec poche pour bouteille. Multicolore.</t>
  </si>
  <si>
    <t>WD730</t>
  </si>
  <si>
    <t>Sac isotherme pique-nique en osier.</t>
  </si>
  <si>
    <t>WD731</t>
  </si>
  <si>
    <t>Panier pique-nique pour 2 personnes. Couleur blanche.</t>
  </si>
  <si>
    <t>WD732</t>
  </si>
  <si>
    <t>Panier pique-nique pour 2 personnes. Couleur miel.</t>
  </si>
  <si>
    <t>WD733</t>
  </si>
  <si>
    <t>Panier pique-nique en osier pour 4 personnes. Couleur blanche.</t>
  </si>
  <si>
    <t>WD734</t>
  </si>
  <si>
    <t>Panier pique-nique en osier pour 4 personnes. Couleur miel.</t>
  </si>
  <si>
    <t>WD736AR</t>
  </si>
  <si>
    <t>Plateau surélevé en verre. Diamètre 18 cm. Couleur orange et vert.</t>
  </si>
  <si>
    <t>WD737ARG</t>
  </si>
  <si>
    <t>Plateau surélevé en verre. Diamètre 18 cm. Couleur argent et rouge.</t>
  </si>
  <si>
    <t>WD737BO</t>
  </si>
  <si>
    <t>Plateau surélevé en verre. Diamètre 21 cm. Couleur bordeaux et bleu marine.</t>
  </si>
  <si>
    <t>WD737PER</t>
  </si>
  <si>
    <t>Plateau surélevé en verre. Diamètre 21 cm. Couleur perle et or.</t>
  </si>
  <si>
    <t>WD738LI</t>
  </si>
  <si>
    <t>Plateau surélevé en verre. Diamètre 28 cm. Couleur lilas et turquoise.</t>
  </si>
  <si>
    <t>WD738ORO</t>
  </si>
  <si>
    <t>Plateau surélevé en verre. Diamètre 28 cm. Couleur perle et or.</t>
  </si>
  <si>
    <t>WD738R</t>
  </si>
  <si>
    <t>Plateau surélevé en verre. Diamètre 28 cm. Couleur rouge et argent.</t>
  </si>
  <si>
    <t>8053300576517</t>
  </si>
  <si>
    <t>WD739AR</t>
  </si>
  <si>
    <t>Saladier en verre. Diamètre 25 cm. Couleur orange et marine.</t>
  </si>
  <si>
    <t>WD739BO</t>
  </si>
  <si>
    <t>Saladier en verre. Diamètre 25 cm. Couleur bourgogne et bleu clair.</t>
  </si>
  <si>
    <t>WD739LI</t>
  </si>
  <si>
    <t>Saladier en verre. Diamètre 25 cm. Couleur lilas et vert.</t>
  </si>
  <si>
    <t>8053300576548</t>
  </si>
  <si>
    <t>WD740BO</t>
  </si>
  <si>
    <t>Set de 2 bols en verre. Diamètre 13 cm. Couleur bordeaux et marine.</t>
  </si>
  <si>
    <t>8053300576531</t>
  </si>
  <si>
    <t>WD740T</t>
  </si>
  <si>
    <t>Set de 2 bols en verre. Diamètre 13 cm. Couleur turquoise et lilas.</t>
  </si>
  <si>
    <t>8053300576524</t>
  </si>
  <si>
    <t>WD740V</t>
  </si>
  <si>
    <t>Set de 2 bols en verre. Diamètre 13 cm. Couleur Vert et Orange.</t>
  </si>
  <si>
    <t>8053300576562</t>
  </si>
  <si>
    <t>WD741AR</t>
  </si>
  <si>
    <t>Set de 2 bols en verre. Diamètre 16 cm. Couleur orange et marine.</t>
  </si>
  <si>
    <t>8053300576555</t>
  </si>
  <si>
    <t>WD741BO</t>
  </si>
  <si>
    <t>Set de 2 bols en verre. Diamètre 16 cm. Couleur bordeaux et turquoise.</t>
  </si>
  <si>
    <t>8053300576579</t>
  </si>
  <si>
    <t>WD741LI</t>
  </si>
  <si>
    <t>Set de 2 bols en verre. Diamètre 16 cm. Couleur lilas et verte.</t>
  </si>
  <si>
    <t>8053300576753</t>
  </si>
  <si>
    <t>WD742AR</t>
  </si>
  <si>
    <t>Set de 2 assiettes en verre. Diamètre 18 cm. Couleur orange et vert.</t>
  </si>
  <si>
    <t>8055035682754</t>
  </si>
  <si>
    <t>WD742ARG</t>
  </si>
  <si>
    <t>Set de 2 assiettes en verre. Diamètre 18 cm. Couleur argent et rouge.</t>
  </si>
  <si>
    <t>8053300576685</t>
  </si>
  <si>
    <t>WD742BO</t>
  </si>
  <si>
    <t>Set de 2 assiettes en verre. Diamètre 18 cm. Couleur bordeaux et marine.</t>
  </si>
  <si>
    <t>8053300576678</t>
  </si>
  <si>
    <t>WD742LI</t>
  </si>
  <si>
    <t>Set de 2 assiettes en verre. Diamètre 18 cm. Couleur lilas et turquoise.</t>
  </si>
  <si>
    <t>WD742ORO</t>
  </si>
  <si>
    <t>Set de 2 assiettes en verre. Diamètre 18 cm. Couleur perle et or.</t>
  </si>
  <si>
    <t>8053300576708</t>
  </si>
  <si>
    <t>WD743AR</t>
  </si>
  <si>
    <t>Set de 2 assiettes en verre. Diamètre 21 cm. Couleur orange et marine.</t>
  </si>
  <si>
    <t>8053300576715</t>
  </si>
  <si>
    <t>WD743LI</t>
  </si>
  <si>
    <t>Set de 2 assiettes en verre. Diamètre 21 cm. Couleur lilas et verte.</t>
  </si>
  <si>
    <t>8053300576692</t>
  </si>
  <si>
    <t>WD743T</t>
  </si>
  <si>
    <t>Set de 2 assiettes en verre. Diamètre 21 cm. Couleur turquoise et bordeaux.</t>
  </si>
  <si>
    <t>8053300576739</t>
  </si>
  <si>
    <t>WD744AR</t>
  </si>
  <si>
    <t>Assiette plate en verre. Diamètre 28 cm. Couleur orange et marine.</t>
  </si>
  <si>
    <t>8053300576722</t>
  </si>
  <si>
    <t>WD744BO</t>
  </si>
  <si>
    <t>Assiette plate en verre. Diamètre 28 cm. Couleur bordeaux et turquoise.</t>
  </si>
  <si>
    <t>8053300576746</t>
  </si>
  <si>
    <t>WD744LI</t>
  </si>
  <si>
    <t>Assiette plate en verre. Diamètre 28 cm. Couleur lilas et vert.</t>
  </si>
  <si>
    <t>WD749ARG</t>
  </si>
  <si>
    <t>Assiette à panettone en verre. Diamètre 32 cm. Couleur argent et rouge.</t>
  </si>
  <si>
    <t>WD749ORO</t>
  </si>
  <si>
    <t>Assiette à panettone en verre. Diamètre 32 cm. Couleur or et perle.</t>
  </si>
  <si>
    <t>WD749PER</t>
  </si>
  <si>
    <t>Assiette à panettone en verre. Diamètre 32 cm. Couleur perle et or.</t>
  </si>
  <si>
    <t>WD749R</t>
  </si>
  <si>
    <t>Assiette à panettone en verre. Diamètre 32 cm. Couleur rouge et argent.</t>
  </si>
  <si>
    <t>WD751R</t>
  </si>
  <si>
    <t>Bougeoir en verre de 22 cm, forme de Noël. Couleur rouge.</t>
  </si>
  <si>
    <t>6/24</t>
  </si>
  <si>
    <t>WD751TR</t>
  </si>
  <si>
    <t>Bougeoir en verre de 22 cm, forme de Noël. Couleur blanche.</t>
  </si>
  <si>
    <t>WD751V</t>
  </si>
  <si>
    <t>Bougeoir en verre de 22 cm, forme de Noël. Couleur verte.</t>
  </si>
  <si>
    <t>WD752G</t>
  </si>
  <si>
    <t>Vase en verre coloré, ⌀ 13 cm, hauteur 18 cm. Couleur gris et bleu.</t>
  </si>
  <si>
    <t>WD753V</t>
  </si>
  <si>
    <t>Vase en verre coloré, ⌀ 10 cm, hauteur 14 cm. Couleur vert et rose.</t>
  </si>
  <si>
    <t>WD754AM</t>
  </si>
  <si>
    <t>Vase en verre coloré, ⌀ 7,5 cm, hauteur 10,5 cm. Couleur ambre et gris.</t>
  </si>
  <si>
    <t>30</t>
  </si>
  <si>
    <t>WD755ARA</t>
  </si>
  <si>
    <t>Dessous de plat en céramique de 18 cm. Décor homard.</t>
  </si>
  <si>
    <t>6/36</t>
  </si>
  <si>
    <t>WD755CAN</t>
  </si>
  <si>
    <t>Dessous de plat en céramique de 18 cm. Décor chien.</t>
  </si>
  <si>
    <t>WD755CON</t>
  </si>
  <si>
    <t>Dessous de plat en céramique de 18 cm. Décor lapin.</t>
  </si>
  <si>
    <t>WD755COR</t>
  </si>
  <si>
    <t>Dessous de plat en céramique de 18 cm. Décor cannes de Noël.</t>
  </si>
  <si>
    <t>WD755FAR</t>
  </si>
  <si>
    <t>Dessous de plat en céramique de 18 cm. Décor papillon.</t>
  </si>
  <si>
    <t>WD755FEN</t>
  </si>
  <si>
    <t>Dessous de plat en céramique de 18 cm. Décor flamant rose.</t>
  </si>
  <si>
    <t>WD755GAT</t>
  </si>
  <si>
    <t>Dessous de plat en céramique de 18 cm. Décor chat de Noël.</t>
  </si>
  <si>
    <t>WD755GEL</t>
  </si>
  <si>
    <t>Dessous de plat en céramique de 18 cm. Décor tortue.</t>
  </si>
  <si>
    <t>WD755LEV</t>
  </si>
  <si>
    <t>Dessous de plat en céramique de 18 cm. Décor lévrier de Noël.</t>
  </si>
  <si>
    <t>WD755OLI</t>
  </si>
  <si>
    <t>Dessous de plat en céramique de 18 cm. Décor olive.</t>
  </si>
  <si>
    <t>WD755PAG</t>
  </si>
  <si>
    <t>Dessous de plat en céramique de 18 cm. Décor bernard-l’hermite.</t>
  </si>
  <si>
    <t>WD755PAN</t>
  </si>
  <si>
    <t>Dessous de plat en céramique de 18 cm. Décor panettone.</t>
  </si>
  <si>
    <t>WD755PAP</t>
  </si>
  <si>
    <t>Dessous de plat en céramique de 18 cm. Décor canard.</t>
  </si>
  <si>
    <t>WD755POL</t>
  </si>
  <si>
    <t>Dessous de plat en céramique de 18 cm. Décor poulpe.</t>
  </si>
  <si>
    <t>WD755ROS</t>
  </si>
  <si>
    <t>WD755TAR</t>
  </si>
  <si>
    <t>WD756COR</t>
  </si>
  <si>
    <t>Assiette à panettone de 30,5 cm. Décor cannes de Noël.</t>
  </si>
  <si>
    <t>WD756GAT</t>
  </si>
  <si>
    <t>Assiette à panettone de 30,5 cm. Décor chat de Noël.</t>
  </si>
  <si>
    <t>WD756LEV</t>
  </si>
  <si>
    <t>Assiette à panettone de 30,5 cm. Décor lévrier de Noël.</t>
  </si>
  <si>
    <t>WD756PAN</t>
  </si>
  <si>
    <t>Assiette à panettone de 30,5 cm. Décor panettone.</t>
  </si>
  <si>
    <t>WD757CAS</t>
  </si>
  <si>
    <t>Assiette à pizza de 30,5 cm. Décor casque.</t>
  </si>
  <si>
    <t>WD757FAR</t>
  </si>
  <si>
    <t>Assiette à pizza de 30,5 cm. Décor papillon.</t>
  </si>
  <si>
    <t>WD757OLI</t>
  </si>
  <si>
    <t>Assiette à pizza de 30,5 cm. Décor olive.</t>
  </si>
  <si>
    <t>WD757PAL</t>
  </si>
  <si>
    <t>Assiette à pizza de 30,5 cm. Décor palette.</t>
  </si>
  <si>
    <t>WD757POL</t>
  </si>
  <si>
    <t>Assiette à pizza de 30,5 cm. Décor poulpe.</t>
  </si>
  <si>
    <t>WD757RAC</t>
  </si>
  <si>
    <t>Assiette à pizza de 30,5 cm. Décor pelle.</t>
  </si>
  <si>
    <t>8053300579259</t>
  </si>
  <si>
    <t>WD758CON</t>
  </si>
  <si>
    <t>Plateau vide-poches carré 20 x 20 cm. Décoration de lapin.</t>
  </si>
  <si>
    <t>WD758COR</t>
  </si>
  <si>
    <t>Plateau vide-poches carré 20 x 20 cm. Décor cornes cannes de Noël.</t>
  </si>
  <si>
    <t>WD758GAT</t>
  </si>
  <si>
    <t>Plateau vide-poches carré 20 x 20 cm. Décor chat de Noël.</t>
  </si>
  <si>
    <t>WD758LEV</t>
  </si>
  <si>
    <t>Plateau vide-poches carré 20 x 20 cm. Décor lévrier de Noël.</t>
  </si>
  <si>
    <t>WD758MAC</t>
  </si>
  <si>
    <t>Plateau vide-poches carré 20 x 20 cm. Décoration de macarons.</t>
  </si>
  <si>
    <t>WD758PAN</t>
  </si>
  <si>
    <t>Plateau vide-poches carré 20 x 20 cm. Décor panettone.</t>
  </si>
  <si>
    <t>WD758UOV</t>
  </si>
  <si>
    <t>Plateau vide-poches carré 20 x 20 cm. Décoration oeufs.</t>
  </si>
  <si>
    <t>WD759AVI</t>
  </si>
  <si>
    <t>Horloge coucou. Couleur bleu avio.</t>
  </si>
  <si>
    <t>WD759B</t>
  </si>
  <si>
    <t>Horloge coucou. Couleur blanc.</t>
  </si>
  <si>
    <t>WD759BO</t>
  </si>
  <si>
    <t>Horloge coucou. Couleur bordeaux.</t>
  </si>
  <si>
    <t>WD759G</t>
  </si>
  <si>
    <t>Horloge coucou. Couleur gris.</t>
  </si>
  <si>
    <t>WD759N</t>
  </si>
  <si>
    <t>Horloge coucou. Couleur noir.</t>
  </si>
  <si>
    <t>WD759R</t>
  </si>
  <si>
    <t>Horloge coucou. Couleur rouge.</t>
  </si>
  <si>
    <t>WD759TOR</t>
  </si>
  <si>
    <t>Horloge coucou. Couleur taupe.</t>
  </si>
  <si>
    <t>WD759V</t>
  </si>
  <si>
    <t>Horloge coucou. Couleur verte.</t>
  </si>
  <si>
    <t>WD760ARA</t>
  </si>
  <si>
    <t>Miroir néon décoratif avec lumières LED. Dimensions 30x30 cm. Décor vagues orange et jaune.</t>
  </si>
  <si>
    <t>WD760CUO</t>
  </si>
  <si>
    <t>Miroir néon décoratif avec lumières LED. Dimensions 38x31 cm. Décor cœurs roses.</t>
  </si>
  <si>
    <t>WD760NUV</t>
  </si>
  <si>
    <t>Miroir néon décoratif avec lumières LED. Dimensions 40x24 cm. Décor nuage blanc.</t>
  </si>
  <si>
    <t>WD760ROS</t>
  </si>
  <si>
    <t>Miroir néon décoratif avec lumières LED. Dimensions 20x33 cm. Décor vagues roses et jaunes.</t>
  </si>
  <si>
    <t>WD761AR</t>
  </si>
  <si>
    <t>Verre à cocktail effet diamant. Couleur vert et orange.</t>
  </si>
  <si>
    <t>WD761AZ</t>
  </si>
  <si>
    <t>Verre à cocktail effet diamant. Couleur pêche et bleu clair.</t>
  </si>
  <si>
    <t>WD761G</t>
  </si>
  <si>
    <t>Verre à cocktail effet diamant. Couleur violet et gris.</t>
  </si>
  <si>
    <t>WD761PE</t>
  </si>
  <si>
    <t>Verre à cocktail effet diamant. Couleur bleu clair et pêche.</t>
  </si>
  <si>
    <t>WD761R</t>
  </si>
  <si>
    <t>Verre à cocktail effet diamant. Couleur bleu clair et rouge.</t>
  </si>
  <si>
    <t>WD761VI</t>
  </si>
  <si>
    <t>Verre à cocktail effet diamant. Couleur gris et violet.</t>
  </si>
  <si>
    <t>WD763A</t>
  </si>
  <si>
    <t>Porte-bougie effet diamant. Dimensions 6,4x14,5 cm.</t>
  </si>
  <si>
    <t>WD764A</t>
  </si>
  <si>
    <t>Porte-bougie effet diamant. Dimensions 6,4x11 cm.</t>
  </si>
  <si>
    <t>WD765A</t>
  </si>
  <si>
    <t>Porte-bougie effet diamant. Dimensions 6,4x7 cm.</t>
  </si>
  <si>
    <t>WD766BL</t>
  </si>
  <si>
    <t>Théière en verre borosilicate avec poignée colorée en anneau. Capacité 1,2L. Couleur bleu et gris.</t>
  </si>
  <si>
    <t>WD766RO</t>
  </si>
  <si>
    <t>Théière en verre borosilicate avec poignée colorée en anneau. Capacité 1,2L. Couleur rose et bleu.</t>
  </si>
  <si>
    <t>WD767AR</t>
  </si>
  <si>
    <t>Tabouret en céramique. Couleur orange.</t>
  </si>
  <si>
    <t>WD767B</t>
  </si>
  <si>
    <t>Tabouret en céramique. Couleur blanc.</t>
  </si>
  <si>
    <t>WD767BL</t>
  </si>
  <si>
    <t>Tabouret en céramique. Couleur bleu.</t>
  </si>
  <si>
    <t>WD767N</t>
  </si>
  <si>
    <t>Tabouret en céramique. Couleur noir.</t>
  </si>
  <si>
    <t>WD768B</t>
  </si>
  <si>
    <t>Rafraîchisseur avec décoration en fausse fourrure. Couleur blanche.</t>
  </si>
  <si>
    <t>WD768BE</t>
  </si>
  <si>
    <t>Rafraîchisseur avec décoration en fausse fourrure. Couleur beige.</t>
  </si>
  <si>
    <t>WD768N</t>
  </si>
  <si>
    <t>Rafraîchisseur avec décoration en fausse fourrure. Couleur noire.</t>
  </si>
  <si>
    <t>WD768R</t>
  </si>
  <si>
    <t>Rafraîchisseur avec décoration en fausse fourrure. Couleur rouge.</t>
  </si>
  <si>
    <t>WD769B</t>
  </si>
  <si>
    <t>Cheminée de table. Centre de table. Couleur blanche.</t>
  </si>
  <si>
    <t>WD769CA</t>
  </si>
  <si>
    <t>Cheminée de table. Centre de table. Couleur café.</t>
  </si>
  <si>
    <t>WD769N</t>
  </si>
  <si>
    <t>Cheminée de table. Centre de table. Couleur noire.</t>
  </si>
  <si>
    <t>WD769PET</t>
  </si>
  <si>
    <t>Cheminée de table. Centre de table. Couleur pétrole.</t>
  </si>
  <si>
    <t>WD770AR</t>
  </si>
  <si>
    <t>Lampe de chevet portable rechargeable via port USB. Couleur orange.</t>
  </si>
  <si>
    <t>WD770N</t>
  </si>
  <si>
    <t>Lampe de chevet portable rechargeable via port USB. Couleur noire.</t>
  </si>
  <si>
    <t>WD771AR</t>
  </si>
  <si>
    <t>Théière en fonte 1L. Couleur orange.</t>
  </si>
  <si>
    <t>WD771AZ</t>
  </si>
  <si>
    <t>Théière en fonte 1L. Couleur bleu clair.</t>
  </si>
  <si>
    <t>WD771C</t>
  </si>
  <si>
    <t>Théière en fonte 1L. Couleur rose poudré.</t>
  </si>
  <si>
    <t>WD771N</t>
  </si>
  <si>
    <t>Théière en fonte 1L. Couleur noir.</t>
  </si>
  <si>
    <t>WD772AR</t>
  </si>
  <si>
    <t>Cafetière à piston en fonte. Couleur orange.</t>
  </si>
  <si>
    <t>WD772AZ</t>
  </si>
  <si>
    <t>Cafetière à piston en fonte. Couleur bleu clair.</t>
  </si>
  <si>
    <t>WD772C</t>
  </si>
  <si>
    <t>Cafetière à piston en fonte. Couleur rose poudré.</t>
  </si>
  <si>
    <t>WD772N</t>
  </si>
  <si>
    <t>Cafetière à piston en fonte. Couleur noir.</t>
  </si>
  <si>
    <t>WD773AR</t>
  </si>
  <si>
    <t>Set de 2 tasses en fonte. Couleur orange.</t>
  </si>
  <si>
    <t>WD773AZ</t>
  </si>
  <si>
    <t>Set de 2 tasses en fonte. Couleur bleu clair.</t>
  </si>
  <si>
    <t>WD773C</t>
  </si>
  <si>
    <t>Set de 2 tasses en fonte. Couleur rose poudré.</t>
  </si>
  <si>
    <t>WD773N</t>
  </si>
  <si>
    <t>Set de 2 tasses en fonte. Couleur noir.</t>
  </si>
  <si>
    <t>WD775BAB</t>
  </si>
  <si>
    <t>Carafe en verre borosilicate. Contenance 1,5 L. PÈRE NOËL</t>
  </si>
  <si>
    <t>8053300579099</t>
  </si>
  <si>
    <t>WD775CAN</t>
  </si>
  <si>
    <t>Carafe en verre borosilicate. Contenance 1,5 L. CHIEN</t>
  </si>
  <si>
    <t>8053300579075</t>
  </si>
  <si>
    <t>WD775DEL</t>
  </si>
  <si>
    <t>Carafe en verre borosilicate. Contenance 1,5 L. DAUPHIN</t>
  </si>
  <si>
    <t>8053300579105</t>
  </si>
  <si>
    <t>WD775GAT</t>
  </si>
  <si>
    <t>Carafe en verre borosilicate. Contenance 1,5 L. CHAT</t>
  </si>
  <si>
    <t>WD775KOA</t>
  </si>
  <si>
    <t>Carafe en verre borosilicate. Contenance : 1,5 L. Décor koala.</t>
  </si>
  <si>
    <t>8053300579082</t>
  </si>
  <si>
    <t>WD775POL</t>
  </si>
  <si>
    <t>Carafe en verre borosilicate. Contenance 1,5 L. POULPE</t>
  </si>
  <si>
    <t>WD775REN</t>
  </si>
  <si>
    <t>Carafe en verre borosilicate. Contenance 1,5 L. RENNE</t>
  </si>
  <si>
    <t>8053300579112</t>
  </si>
  <si>
    <t>WD776</t>
  </si>
  <si>
    <t>Pot à miel avec décorations d'abeilles. Contenance 500ml.</t>
  </si>
  <si>
    <t>8053300579129</t>
  </si>
  <si>
    <t>WD777CAR</t>
  </si>
  <si>
    <t>Pot à bonbons.</t>
  </si>
  <si>
    <t>8053300579136</t>
  </si>
  <si>
    <t>WD778BIS</t>
  </si>
  <si>
    <t>Pot à biscuits.</t>
  </si>
  <si>
    <t>8053300579143</t>
  </si>
  <si>
    <t>WD779CAF</t>
  </si>
  <si>
    <t>Pot à café.</t>
  </si>
  <si>
    <t>WD780BL</t>
  </si>
  <si>
    <t>Set de 2 verres à champagne en verre. Contenance 280ml. Couleur blanc et bleu.</t>
  </si>
  <si>
    <t>WD780V</t>
  </si>
  <si>
    <t>Set de 2 verres à champagne en verre. Contenance 280ml. Couleur blanc et vert.</t>
  </si>
  <si>
    <t>WD781BL</t>
  </si>
  <si>
    <t>Set de 2 verres à vin en verre. Contenance 380ml. Couleur blanc et bleu.</t>
  </si>
  <si>
    <t>WD781V</t>
  </si>
  <si>
    <t>Set de 2 verres à vin en verre. Contenance 380 ml. Couleur blanc et vert.</t>
  </si>
  <si>
    <t>8053300579198</t>
  </si>
  <si>
    <t>WD782B</t>
  </si>
  <si>
    <t>Set de 2 verres en verre. Contenance 360ml. Couleur blanche.</t>
  </si>
  <si>
    <t>WD782BL</t>
  </si>
  <si>
    <t>Set de 2 verres en verre. Contenance 360ml. Couleur bleue.</t>
  </si>
  <si>
    <t>WD782V</t>
  </si>
  <si>
    <t>Set de 2 verres en verre. Contenance 360ml. Couleur verte.</t>
  </si>
  <si>
    <t>WD783BL</t>
  </si>
  <si>
    <t>Carafe en verre. Contenance 1,5 L. Couleur bleue.</t>
  </si>
  <si>
    <t>WD783V</t>
  </si>
  <si>
    <t>Carafe en verre. Contenance 1,5 L. Couleur verte.</t>
  </si>
  <si>
    <t>8053300579341</t>
  </si>
  <si>
    <t>WD784CON</t>
  </si>
  <si>
    <t>Set de table en PVC double face. Décoration de lapin.</t>
  </si>
  <si>
    <t>100</t>
  </si>
  <si>
    <t>8053300579327</t>
  </si>
  <si>
    <t>WD784FAR</t>
  </si>
  <si>
    <t>Set de table en PVC double face. Décoration papillon.</t>
  </si>
  <si>
    <t>8053300579303</t>
  </si>
  <si>
    <t>WD784FEN</t>
  </si>
  <si>
    <t>Set de table en PVC double face. Décoration flamant rose.</t>
  </si>
  <si>
    <t>WD784OLI</t>
  </si>
  <si>
    <t>Set de table en PVC double face. Décoration olive.</t>
  </si>
  <si>
    <t>8053300579334</t>
  </si>
  <si>
    <t>WD784PAG</t>
  </si>
  <si>
    <t>Set de table en PVC double face. Décoration bernard-l'hermite.</t>
  </si>
  <si>
    <t>8053300579310</t>
  </si>
  <si>
    <t>WD784TAR</t>
  </si>
  <si>
    <t>Set de table en PVC double face. Décoration tortue.</t>
  </si>
  <si>
    <t>WD785CES</t>
  </si>
  <si>
    <t>Enseigne néon avec cadre en plexiglas 18 x 18 cm. Décoration C'EST LA VIE.</t>
  </si>
  <si>
    <t>WD785DRA</t>
  </si>
  <si>
    <t>Enseigne néon avec cadre en plexiglas 18 x 18 cm. Décoration DRAMA QUEEN.</t>
  </si>
  <si>
    <t>WD785GIN</t>
  </si>
  <si>
    <t>Enseigne néon avec cadre en plexiglas 18 x 18 cm. Décoration GIN TONIC.</t>
  </si>
  <si>
    <t>WD786PEA</t>
  </si>
  <si>
    <t>Enseigne néon avec cadre en plexiglas 30 x 15 cm. Décoration PEACE.</t>
  </si>
  <si>
    <t>WD786PRO</t>
  </si>
  <si>
    <t>Enseigne néon avec cadre en plexiglas 30 x 15 cm. Décoration PROSECCO.</t>
  </si>
  <si>
    <t>WD786YOU</t>
  </si>
  <si>
    <t>Enseigne néon avec cadre en plexiglas 30 x 15 cm. Décoration YOU&amp;ME</t>
  </si>
  <si>
    <t>WD789</t>
  </si>
  <si>
    <t>Set de 6 tasses à café avec soucoupe assortie. Décors mixtes.</t>
  </si>
  <si>
    <t>WD790GI</t>
  </si>
  <si>
    <t xml:space="preserve">Mug petit-déjeuner coloré 400 ml en grès. Couleur : bleu et orange. </t>
  </si>
  <si>
    <t>36</t>
  </si>
  <si>
    <t>WD790N</t>
  </si>
  <si>
    <t xml:space="preserve">Mug petit-déjeuner coloré 400 ml en grès. Couleur : noir. </t>
  </si>
  <si>
    <t>WD790RO</t>
  </si>
  <si>
    <t xml:space="preserve">Mug petit-déjeuner coloré 400 ml en grès. Couleur : rose. </t>
  </si>
  <si>
    <t>WD790V</t>
  </si>
  <si>
    <t xml:space="preserve">Mug petit-déjeuner coloré 400 ml en grès. Couleur : vert. </t>
  </si>
  <si>
    <t>WD791AR</t>
  </si>
  <si>
    <t xml:space="preserve">Mug 400 ml en grès coloré. Couleur : orange. </t>
  </si>
  <si>
    <t>WD791GI</t>
  </si>
  <si>
    <t xml:space="preserve">Mug 400 ml en grès coloré. Couleur : jaune. </t>
  </si>
  <si>
    <t>WD791RO</t>
  </si>
  <si>
    <t xml:space="preserve">Mug 400 ml en grès coloré. Couleur : rose et bleu. </t>
  </si>
  <si>
    <t>WD791V</t>
  </si>
  <si>
    <t>Mug 400 ml en grès coloré. Couleur : vert et rose.</t>
  </si>
  <si>
    <t>WD792AR</t>
  </si>
  <si>
    <t xml:space="preserve">Carafe en grès colorée de 1,3 L. Couleur : orange. </t>
  </si>
  <si>
    <t>WD792AZ</t>
  </si>
  <si>
    <t xml:space="preserve">Carafe en grès colorée de 1,3 L. Couleur : bleu clair. </t>
  </si>
  <si>
    <t>WD792GI</t>
  </si>
  <si>
    <t xml:space="preserve">Carafe en grès colorée de 1,3 L. Couleur : jaune. </t>
  </si>
  <si>
    <t>WD792V</t>
  </si>
  <si>
    <t xml:space="preserve">Carafe en grès colorée de 1,3 L. Couleur : vert et rose. </t>
  </si>
  <si>
    <t>WD793</t>
  </si>
  <si>
    <t>Set de 4 verres à café en grès colorés.</t>
  </si>
  <si>
    <t>8053300579679</t>
  </si>
  <si>
    <t>WD795CUO</t>
  </si>
  <si>
    <t>Porte-téléphone en polyester tricoté. Décoration de coeurs.</t>
  </si>
  <si>
    <t>200</t>
  </si>
  <si>
    <t>WD795FAS</t>
  </si>
  <si>
    <t>Porte-téléphone tricoté. Décoration à rayures colorées.</t>
  </si>
  <si>
    <t>8053300579662</t>
  </si>
  <si>
    <t>WD795FIO</t>
  </si>
  <si>
    <t>Porte-téléphone en polyester tricoté. Décoration florale.</t>
  </si>
  <si>
    <t>WD795GEO</t>
  </si>
  <si>
    <t>Porte-téléphone tricoté. Décoration géométrique.</t>
  </si>
  <si>
    <t>WD795LEO</t>
  </si>
  <si>
    <t>Porte-téléphone tricoté. Décoration léopard.</t>
  </si>
  <si>
    <t>8053300579655</t>
  </si>
  <si>
    <t>WD795NUV</t>
  </si>
  <si>
    <t>Porte-téléphone en polyester tricoté. Décoration nuage.</t>
  </si>
  <si>
    <t>8053300579709</t>
  </si>
  <si>
    <t>WD795OBL</t>
  </si>
  <si>
    <t>Porte-téléphone en polyester tricoté. Décoration à rayures obliques.</t>
  </si>
  <si>
    <t>WD795OND</t>
  </si>
  <si>
    <t>Porte-téléphone tricoté. Décoration vagues colorées.</t>
  </si>
  <si>
    <t>8053300579693</t>
  </si>
  <si>
    <t>WD795ORI</t>
  </si>
  <si>
    <t>Porte-téléphone en polyester tricoté. Décor de rayures horizontales.</t>
  </si>
  <si>
    <t>WD795PIE</t>
  </si>
  <si>
    <t>Porte-téléphone tricoté. Décoration pied-de-poule.</t>
  </si>
  <si>
    <t>8053300579686</t>
  </si>
  <si>
    <t>WD795SCA</t>
  </si>
  <si>
    <t>Porte-téléphone en polyester tricoté. Décoration à carreaux.</t>
  </si>
  <si>
    <t>WD795ZIG</t>
  </si>
  <si>
    <t>Porte-téléphone tricoté. Décoration zigzag.</t>
  </si>
  <si>
    <t>WD796FAS</t>
  </si>
  <si>
    <t>Sac à nœud tricoté. Décoration à rayures colorées.</t>
  </si>
  <si>
    <t>8053300579723</t>
  </si>
  <si>
    <t>WD796FIO</t>
  </si>
  <si>
    <t>Sac à nœud tricoté. Décoration FLEURS.</t>
  </si>
  <si>
    <t>50</t>
  </si>
  <si>
    <t>WD796LEO</t>
  </si>
  <si>
    <t>Sac à nœud tricoté. Décoration léopard.</t>
  </si>
  <si>
    <t>8053300579716</t>
  </si>
  <si>
    <t>WD796NUV</t>
  </si>
  <si>
    <t>Sac à nœud tricoté. Décoration NUAGE.</t>
  </si>
  <si>
    <t>8053300579730</t>
  </si>
  <si>
    <t>WD796OBL</t>
  </si>
  <si>
    <t>Sac à nœud tricoté. Décoration à RAYURES OBLIQUES.</t>
  </si>
  <si>
    <t>WD796OND</t>
  </si>
  <si>
    <t>Sac à nœud tricoté. Décoration vagues colorées.</t>
  </si>
  <si>
    <t>8053300579747</t>
  </si>
  <si>
    <t>WD796ORI</t>
  </si>
  <si>
    <t>Sac à nœud tricoté. Décor de RAYURES HORIZONTALES.</t>
  </si>
  <si>
    <t>WD796ZIG</t>
  </si>
  <si>
    <t>Sac à nœud tricoté. Décoration zigzag.</t>
  </si>
  <si>
    <t>8053300579761</t>
  </si>
  <si>
    <t>WD797OBL</t>
  </si>
  <si>
    <t>Sac fourre-tout tricoté. Décoration à RAYURES OBLIQUES.</t>
  </si>
  <si>
    <t>8053300579754</t>
  </si>
  <si>
    <t>WD797ORI</t>
  </si>
  <si>
    <t>Sac fourre-tout tricoté. Décor de RAYURES HORIZONTALES.</t>
  </si>
  <si>
    <t>WD798</t>
  </si>
  <si>
    <t>Panier pique-nique en osier pour 4 personnes. Couleur verte.</t>
  </si>
  <si>
    <t>8053300579785</t>
  </si>
  <si>
    <t>WD799BL</t>
  </si>
  <si>
    <t>Sac isotherme de 8 L. Couleur bleu.</t>
  </si>
  <si>
    <t>8053300579815</t>
  </si>
  <si>
    <t>WD799GI</t>
  </si>
  <si>
    <t>Sac isotherme 8 L. Multicolore.</t>
  </si>
  <si>
    <t>8053300579822</t>
  </si>
  <si>
    <t>WD799OL</t>
  </si>
  <si>
    <t>Sac isotherme de 8 L. Couleur olive.</t>
  </si>
  <si>
    <t>8053300579808</t>
  </si>
  <si>
    <t>WD799R</t>
  </si>
  <si>
    <t>Sac isotherme de 8 L. Couleur rouge.</t>
  </si>
  <si>
    <t>8053300579792</t>
  </si>
  <si>
    <t>WD799RO</t>
  </si>
  <si>
    <t>Sac isotherme de 8 L. Couleur rose.</t>
  </si>
  <si>
    <t>8055035680323</t>
  </si>
  <si>
    <t>WD800BL</t>
  </si>
  <si>
    <t>Coussin gonflable avec taie d'oreiller en microfibre. Couleur bleue.</t>
  </si>
  <si>
    <t>8055035680330</t>
  </si>
  <si>
    <t>WD800OL</t>
  </si>
  <si>
    <t>Coussin gonflable avec taie d'oreiller en microfibre. Couleur olive</t>
  </si>
  <si>
    <t>8055035680354</t>
  </si>
  <si>
    <t>WD800R</t>
  </si>
  <si>
    <t>Coussin gonflable avec taie d'oreiller en microfibre. Couleur rouge.</t>
  </si>
  <si>
    <t>8055035680347</t>
  </si>
  <si>
    <t>WD800RO</t>
  </si>
  <si>
    <t>Coussin gonflable avec taie d'oreiller en microfibre. Couleur rose.</t>
  </si>
  <si>
    <t>WD801AR</t>
  </si>
  <si>
    <t>Bouteille isotherme en acier inoxydable. Contenance 260ml. Couleur ORANGE.</t>
  </si>
  <si>
    <t>WD801BL</t>
  </si>
  <si>
    <t>Bouteille isotherme en acier inoxydable. Contenance 260ml. Couleur BLEUE.</t>
  </si>
  <si>
    <t>WD801CA</t>
  </si>
  <si>
    <t>Bouteille isotherme en acier inoxydable. Contenance 260ml. Couleur CAFE.</t>
  </si>
  <si>
    <t>WD801V</t>
  </si>
  <si>
    <t>Bouteille isotherme en acier inoxydable. Contenance 260ml. Couleur VERTE.</t>
  </si>
  <si>
    <t>8055035680514</t>
  </si>
  <si>
    <t>WD802CUO</t>
  </si>
  <si>
    <t>Éventail en bois et tissu. Décoration COEUR</t>
  </si>
  <si>
    <t>WD802FAS</t>
  </si>
  <si>
    <t>Éventail en bois et tissu. Décor rayures colorées.</t>
  </si>
  <si>
    <t>8055035680460</t>
  </si>
  <si>
    <t>WD802FIO</t>
  </si>
  <si>
    <t>Éventail en bois et tissu. FLEURS</t>
  </si>
  <si>
    <t>WD802GEO</t>
  </si>
  <si>
    <t>Éventail en bois et tissu. Décor géométrique.</t>
  </si>
  <si>
    <t>WD802LEO</t>
  </si>
  <si>
    <t>Éventail en bois et tissu. Décor léopard.</t>
  </si>
  <si>
    <t>8055035680507</t>
  </si>
  <si>
    <t>WD802NUV</t>
  </si>
  <si>
    <t>Éventail en bois et tissu. Décoration NUAGE</t>
  </si>
  <si>
    <t>8055035680477</t>
  </si>
  <si>
    <t>WD802OBL</t>
  </si>
  <si>
    <t>Éventail en bois et tissu. RAYURES  OBLIQUES</t>
  </si>
  <si>
    <t>WD802OND</t>
  </si>
  <si>
    <t>Éventail en bois et tissu. Décor vagues colorées.</t>
  </si>
  <si>
    <t>8055035680484</t>
  </si>
  <si>
    <t>WD802ORI</t>
  </si>
  <si>
    <t>Éventail en bois et tissu à RAYURES HORIZONTALES</t>
  </si>
  <si>
    <t>WD802PIE</t>
  </si>
  <si>
    <t>Éventail en bois et tissu. Décor pied-de-poule.</t>
  </si>
  <si>
    <t>8055035680491</t>
  </si>
  <si>
    <t>WD802SCA</t>
  </si>
  <si>
    <t>Éventail en bois et tissu. Décoration CARREAUX</t>
  </si>
  <si>
    <t>WD802ZIG</t>
  </si>
  <si>
    <t>Éventail en bois et tissu. Décor zigzag.</t>
  </si>
  <si>
    <t>8053300579853</t>
  </si>
  <si>
    <t>WD803AZ</t>
  </si>
  <si>
    <t>Carafe en tôle émaillée. Contenance 2,6L. Couleur bleu clair.</t>
  </si>
  <si>
    <t>8053300579860</t>
  </si>
  <si>
    <t>WD803CR</t>
  </si>
  <si>
    <t>Carafe en tôle émaillée. Contenance 2,6L. Couleur crème.</t>
  </si>
  <si>
    <t>WD804AMO</t>
  </si>
  <si>
    <t>Tasse en tôle émaillée. Contenance 350 ml. Décor "L'amour de ma vie".</t>
  </si>
  <si>
    <t>8053300579884</t>
  </si>
  <si>
    <t>WD804CAV</t>
  </si>
  <si>
    <t>Mug en tôle émaillée. Contenance 500ml. Décoration hippocampe.</t>
  </si>
  <si>
    <t>8055035682853</t>
  </si>
  <si>
    <t>WD804ENJ</t>
  </si>
  <si>
    <t>Tasse en tôle émaillée. Contenance 350 ml. Décor "Enjoy the little things".</t>
  </si>
  <si>
    <t>8055035682846</t>
  </si>
  <si>
    <t>WD804FEL</t>
  </si>
  <si>
    <t>Tasse en tôle émaillée. Contenance 350 ml. Décor "Solo se ti rende felice".</t>
  </si>
  <si>
    <t>8053300579907</t>
  </si>
  <si>
    <t>WD804GRA</t>
  </si>
  <si>
    <t>Mug en tôle émaillée. Contenance 500ml. Décoration de crabe.</t>
  </si>
  <si>
    <t>8053300579877</t>
  </si>
  <si>
    <t>WD804PES</t>
  </si>
  <si>
    <t>Mug en tôle émaillée. Contenance 500ml. Décoration poisson.</t>
  </si>
  <si>
    <t>8053300579891</t>
  </si>
  <si>
    <t>WD804POL</t>
  </si>
  <si>
    <t>Mug en tôle émaillée. Contenance 500ml. Décoration de poulpe.</t>
  </si>
  <si>
    <t>8055035682839</t>
  </si>
  <si>
    <t>WD804RAI</t>
  </si>
  <si>
    <t>Tasse en tôle émaillée. Contenance 350 ml. Décor "No rain, no flowers".</t>
  </si>
  <si>
    <t>8053300579914</t>
  </si>
  <si>
    <t>WD805AZ</t>
  </si>
  <si>
    <t>Set de 4 tasses à café en tôle émaillée. Contenance 200ml. Couleur bleu clair.</t>
  </si>
  <si>
    <t>8053300579921</t>
  </si>
  <si>
    <t>WD805CR</t>
  </si>
  <si>
    <t>Set de 4 tasses à café en tôle émaillée. Contenance 200ml. Couleur crème.</t>
  </si>
  <si>
    <t>8053300579969</t>
  </si>
  <si>
    <t>WD806ARA</t>
  </si>
  <si>
    <t>Bol en tôle émaillée Ø 14 x H 6,5 cm. Contenance 400ml. Décoration homard.</t>
  </si>
  <si>
    <t>4/48</t>
  </si>
  <si>
    <t>8055035682891</t>
  </si>
  <si>
    <t>WD806CHI</t>
  </si>
  <si>
    <t>Bol en tôle émaillée Ø 14 x H 6,5 cm. Contenance 400 ml. Décor "Apéro Chic".</t>
  </si>
  <si>
    <t>8055035682921</t>
  </si>
  <si>
    <t>WD806GOO</t>
  </si>
  <si>
    <t>Bol en tôle émaillée Ø 14 x H 6,5 cm. Contenance 400 ml. Décor "Good time".</t>
  </si>
  <si>
    <t>8053300579938</t>
  </si>
  <si>
    <t>WD806GRA</t>
  </si>
  <si>
    <t>Bol en tôle émaillée Ø 14 x H 6,5 cm. Contenance 400ml. Décoration crabe.</t>
  </si>
  <si>
    <t>8055035682914</t>
  </si>
  <si>
    <t>WD806HAP</t>
  </si>
  <si>
    <t>Bol en tôle émaillée Ø 14 x H 6,5 cm. Contenance 400 ml. Décor "Happy hour".</t>
  </si>
  <si>
    <t>8053300579952</t>
  </si>
  <si>
    <t>WD806POL</t>
  </si>
  <si>
    <t>Bol en tôle émaillée Ø 14 x H 6,5 cm. Contenance 400ml. Décoration poulpe.</t>
  </si>
  <si>
    <t>8053300579945</t>
  </si>
  <si>
    <t>WD806STE</t>
  </si>
  <si>
    <t>Bol en tôle émaillée Ø 14 x H 6,5 cm. Contenance 400ml. Décoration étoile de mer.</t>
  </si>
  <si>
    <t>8055035682907</t>
  </si>
  <si>
    <t>WD806TIM</t>
  </si>
  <si>
    <t>Bol en tôle émaillée Ø 14 x H 6,5 cm. Contenance 400 ml. Décor "Aperi time".</t>
  </si>
  <si>
    <t>8053300579983</t>
  </si>
  <si>
    <t>WD807ARA</t>
  </si>
  <si>
    <t>Saladier en tôle émaillée Ø 24 x H 9,5 cm. Contenance 2L. Décoration de homard.</t>
  </si>
  <si>
    <t>8053300579976</t>
  </si>
  <si>
    <t>WD807STE</t>
  </si>
  <si>
    <t>Saladier en tôle émaillée Ø 24 x H 9,5 cm. Contenance 2L. Décoration étoile de mer.</t>
  </si>
  <si>
    <t>8055035680026</t>
  </si>
  <si>
    <t>WD808ARA</t>
  </si>
  <si>
    <t>Assiette en tôle émaillée Ø 25 cm. Décoration homard.</t>
  </si>
  <si>
    <t>8055035682945</t>
  </si>
  <si>
    <t>WD808BEL</t>
  </si>
  <si>
    <t>Assiette en tôle émaillée Ø 25 cm. Décor "Ciao Bella".</t>
  </si>
  <si>
    <t>8055035680002</t>
  </si>
  <si>
    <t>WD808GRA</t>
  </si>
  <si>
    <t>Assiette en tôle émaillée Ø 25 cm. Décoration crabe.</t>
  </si>
  <si>
    <t>8055035682952</t>
  </si>
  <si>
    <t>WD808MIO</t>
  </si>
  <si>
    <t>Assiette en tôle émaillée Ø 25 cm. Décor "Amore mio".</t>
  </si>
  <si>
    <t>8055035680019</t>
  </si>
  <si>
    <t>WD808POL</t>
  </si>
  <si>
    <t>Assiette en tôle émaillée Ø 25 cm. Décoration poulpe.</t>
  </si>
  <si>
    <t>8055035682969</t>
  </si>
  <si>
    <t>WD808SPI</t>
  </si>
  <si>
    <t>Assiette en tôle émaillée Ø 25 cm. Décor "Spicy life".</t>
  </si>
  <si>
    <t>8055035680033</t>
  </si>
  <si>
    <t>WD808STE</t>
  </si>
  <si>
    <t>Assiette en tôle émaillée Ø 25 cm. Décoration étoile de mer.</t>
  </si>
  <si>
    <t>8055035682938</t>
  </si>
  <si>
    <t>WD808VIE</t>
  </si>
  <si>
    <t>Assiette en tôle émaillée Ø 25 cm. Décor "C'est la vie".</t>
  </si>
  <si>
    <t>8055035682976</t>
  </si>
  <si>
    <t>WD809APE</t>
  </si>
  <si>
    <t>Plateau en tôle émaillée 30 x 30 cm. Décor "C'est l'heure de l'apéro".</t>
  </si>
  <si>
    <t>8055035680040</t>
  </si>
  <si>
    <t>WD809CAV</t>
  </si>
  <si>
    <t>Vide-poche en tôle émaillée 30 x 30 cm. Décoration hippocampe.</t>
  </si>
  <si>
    <t>8055035680057</t>
  </si>
  <si>
    <t>WD809POL</t>
  </si>
  <si>
    <t>Vide-poche en tôle émaillée 30 x 30 cm. Décoration poulpe.</t>
  </si>
  <si>
    <t>8055035682983</t>
  </si>
  <si>
    <t>WD809ROU</t>
  </si>
  <si>
    <t>Plateau en tôle émaillée 30 x 30 cm. Décor "One more round?".</t>
  </si>
  <si>
    <t>8055035680064</t>
  </si>
  <si>
    <t>WD810ARA</t>
  </si>
  <si>
    <t>Plateau en tôle émaillée 34 x 26 cm. Décoration homard.</t>
  </si>
  <si>
    <t>8055035683003</t>
  </si>
  <si>
    <t>WD810CHE</t>
  </si>
  <si>
    <t>Plateau en tôle émaillée 34 x 26 cm. Décor "Salute, cheers, santé".</t>
  </si>
  <si>
    <t>8055035682990</t>
  </si>
  <si>
    <t>WD810DRI</t>
  </si>
  <si>
    <t>Plateau en tôle émaillée 34 x 26 cm. Décor "Great company, great drinks".</t>
  </si>
  <si>
    <t>8055035680071</t>
  </si>
  <si>
    <t>WD811STE</t>
  </si>
  <si>
    <t>Plateau en tôle émaillée 41,5 x 32 cm. Décoration d'étoiles de mer et de coquillages.</t>
  </si>
  <si>
    <t>8055035680101</t>
  </si>
  <si>
    <t>WD812G</t>
  </si>
  <si>
    <t>Support spirale antimoustiques table et sol avec tige magnétique. Couleur grise.</t>
  </si>
  <si>
    <t>8055035680125</t>
  </si>
  <si>
    <t>WD812MA</t>
  </si>
  <si>
    <t>Support spirale antimoustiques table et sol avec tige magnétique. Couleur brique.</t>
  </si>
  <si>
    <t>8055035680118</t>
  </si>
  <si>
    <t>WD812OL</t>
  </si>
  <si>
    <t>Support spirale antimoustiques table et sol avec tige magnétique. Couleur vert olive.</t>
  </si>
  <si>
    <t>8055035680132</t>
  </si>
  <si>
    <t>WD812SA</t>
  </si>
  <si>
    <t>Support spirale antimoustiques table et sol avec tige magnétique. Couleur sable.</t>
  </si>
  <si>
    <t>8055035680149</t>
  </si>
  <si>
    <t>WD813AGL</t>
  </si>
  <si>
    <t>Torchon 100% lin 50x65cm. Décoration AIL</t>
  </si>
  <si>
    <t>8055035680170</t>
  </si>
  <si>
    <t>WD813BIE</t>
  </si>
  <si>
    <t>Torchon 100% lin 50x65cm. Décoration BLETTES</t>
  </si>
  <si>
    <t>WD813CAR</t>
  </si>
  <si>
    <t>Torchon 100% lin 50x65cm. Décoration ARTICHAUT</t>
  </si>
  <si>
    <t>8055035680194</t>
  </si>
  <si>
    <t>WD813CAV</t>
  </si>
  <si>
    <t>Torchon 100% lin 50x65cm. Décoration CHOU-FLEUR</t>
  </si>
  <si>
    <t>8055035680187</t>
  </si>
  <si>
    <t>WD813OLI</t>
  </si>
  <si>
    <t>Torchon 100% lin 50x65cm. Décoration OLIVE</t>
  </si>
  <si>
    <t>8055035680163</t>
  </si>
  <si>
    <t>WD813ROS</t>
  </si>
  <si>
    <t>Torchon 100% lin 50x65cm. Décoration ROMARIN</t>
  </si>
  <si>
    <t>8055035680200</t>
  </si>
  <si>
    <t>WD814AGL</t>
  </si>
  <si>
    <t>Planche à découper en verre 20x30cm. Décoration AIL</t>
  </si>
  <si>
    <t>8055035680231</t>
  </si>
  <si>
    <t>WD814BIE</t>
  </si>
  <si>
    <t>Planche à découper/Plateau en verre 20x30cm. Décoration BLETTES</t>
  </si>
  <si>
    <t>8055035680217</t>
  </si>
  <si>
    <t>WD814CAR</t>
  </si>
  <si>
    <t>Planche à découper/Plateau en verre 20x30cm. Décoration ARTICHAUD</t>
  </si>
  <si>
    <t>8055035680255</t>
  </si>
  <si>
    <t>WD814CAV</t>
  </si>
  <si>
    <t>Planche à découper/Plateau en verre 20x30cm. Décoration CHOU-FLEUR</t>
  </si>
  <si>
    <t>8055035680248</t>
  </si>
  <si>
    <t>WD814OLI</t>
  </si>
  <si>
    <t>Planche à découper/Plateau en verre 20x30cm. Décoration OLIVE</t>
  </si>
  <si>
    <t>8055035680224</t>
  </si>
  <si>
    <t>WD814ROS</t>
  </si>
  <si>
    <t>Planche à découper/Plateau en verre 20x30cm. Décoration ROMARIN</t>
  </si>
  <si>
    <t>8055035680262</t>
  </si>
  <si>
    <t>WD815A</t>
  </si>
  <si>
    <t>Set de 4 sous-verres aux décors mixtes.</t>
  </si>
  <si>
    <t>8055035680279</t>
  </si>
  <si>
    <t>WD815B</t>
  </si>
  <si>
    <t>8055035680620</t>
  </si>
  <si>
    <t>WD816AR</t>
  </si>
  <si>
    <t>Boîte en verre colorée. Dimensions 11,5 x 11,5 x 5,7 cm.</t>
  </si>
  <si>
    <t>8055035680613</t>
  </si>
  <si>
    <t>WD816BL</t>
  </si>
  <si>
    <t>8055035680637</t>
  </si>
  <si>
    <t>WD817AR</t>
  </si>
  <si>
    <t>Boîte en verre colorée. Dimensions 20 x 15 x 6,8 cm.</t>
  </si>
  <si>
    <t>8055035680644</t>
  </si>
  <si>
    <t>WD817AZ</t>
  </si>
  <si>
    <t>8055035680668</t>
  </si>
  <si>
    <t>WD818AR</t>
  </si>
  <si>
    <t>Boîte en verre colorée. Dimensions 22,2 x 11,3 x 6,4 cm.</t>
  </si>
  <si>
    <t>8055035680651</t>
  </si>
  <si>
    <t>WD818RO</t>
  </si>
  <si>
    <t>8055035680675</t>
  </si>
  <si>
    <t>WD819A</t>
  </si>
  <si>
    <t xml:space="preserve">Set de 4 gobelets en verre avec motifs mixtes incisés. Contenance 300ml. </t>
  </si>
  <si>
    <t>8055035680682</t>
  </si>
  <si>
    <t>WD819B</t>
  </si>
  <si>
    <t>8055035680699</t>
  </si>
  <si>
    <t>WD820A</t>
  </si>
  <si>
    <t xml:space="preserve">Set de 4 gobelets colorés en verre avec bords colorés. Contenance 200ml. </t>
  </si>
  <si>
    <t>8055035681016</t>
  </si>
  <si>
    <t>WD821AZ</t>
  </si>
  <si>
    <t>Mug américain en acier inoxydable. Contenance 1,2 L. Couleur : bleu clair.</t>
  </si>
  <si>
    <t>8055035680705</t>
  </si>
  <si>
    <t>WD821B</t>
  </si>
  <si>
    <t>Mug américain en acier inoxydable. Contenance 1,2 L. Couleur : blanc.</t>
  </si>
  <si>
    <t>8055035681009</t>
  </si>
  <si>
    <t>WD821CO</t>
  </si>
  <si>
    <t>Mug américain en acier inoxydable. Contenance 1,2 L. Couleur : corail.</t>
  </si>
  <si>
    <t>WD821DAM</t>
  </si>
  <si>
    <t>Mug américain en acier inoxydable. Contenance 1,2 L. Décor damassé.</t>
  </si>
  <si>
    <t>WD821FIO</t>
  </si>
  <si>
    <t>Mug américain en acier inoxydable. Contenance 1,2 L. Décor fleurs.</t>
  </si>
  <si>
    <t>8055035680972</t>
  </si>
  <si>
    <t>WD821G</t>
  </si>
  <si>
    <t>Mug américain en acier inoxydable. Contenance 1,2 L. Couleur : gris.</t>
  </si>
  <si>
    <t>WD821GEO</t>
  </si>
  <si>
    <t>Mug américain en acier inoxydable. Contenance 1,2 L. Décor géométrique.</t>
  </si>
  <si>
    <t>8055035680996</t>
  </si>
  <si>
    <t>WD821LI</t>
  </si>
  <si>
    <t>Mug américain en acier inoxydable. Contenance 1,2 L. Couleur : lilas.</t>
  </si>
  <si>
    <t>WD821M</t>
  </si>
  <si>
    <t>Mug américain en acier inoxydable. Contenance 1,2 L. Couleur : marron.</t>
  </si>
  <si>
    <t>8055035680989</t>
  </si>
  <si>
    <t>WD821OL</t>
  </si>
  <si>
    <t>Mug américain en acier inoxydable. Contenance 1,2 L. Couleur : olive.</t>
  </si>
  <si>
    <t>WD821PET</t>
  </si>
  <si>
    <t>Mug américain en acier inoxydable. Contenance 1,2 L. Couleur : pétrole.</t>
  </si>
  <si>
    <t>WD821RO</t>
  </si>
  <si>
    <t>Mug américain en acier inoxydable. Contenance 1,2 L. Couleur : rose.</t>
  </si>
  <si>
    <t>8055035681191</t>
  </si>
  <si>
    <t>WD835G</t>
  </si>
  <si>
    <t xml:space="preserve">Moulin à poivre en bois FSC laqué. Couleur : gris.  </t>
  </si>
  <si>
    <t>8055035681207</t>
  </si>
  <si>
    <t>WD835MAT</t>
  </si>
  <si>
    <t xml:space="preserve">Moulin à poivre en bois FSC laqué. Couleur : brique.  </t>
  </si>
  <si>
    <t>8055035681214</t>
  </si>
  <si>
    <t>WD836N</t>
  </si>
  <si>
    <t xml:space="preserve">Moulin à poivre en bois FSC laqué. Couleur : noir.  </t>
  </si>
  <si>
    <t>8055035681221</t>
  </si>
  <si>
    <t>WD836SA</t>
  </si>
  <si>
    <t xml:space="preserve">Moulin à poivre en bois FSC laqué. Couleur : sauge.  </t>
  </si>
  <si>
    <t>8055035681238</t>
  </si>
  <si>
    <t>WD837BL</t>
  </si>
  <si>
    <t xml:space="preserve">Moulin à poivre en bois FSC laqué. Couleur : bleu.  </t>
  </si>
  <si>
    <t>8055035681245</t>
  </si>
  <si>
    <t>WD837GI</t>
  </si>
  <si>
    <t xml:space="preserve">Moulin à poivre en bois FSC laqué. Couleur : jaune.  </t>
  </si>
  <si>
    <t>8055035681252</t>
  </si>
  <si>
    <t>WD838B</t>
  </si>
  <si>
    <t xml:space="preserve">Moulin à poivre en bois FSC laqué. Couleur : blanc.  </t>
  </si>
  <si>
    <t>8055035681269</t>
  </si>
  <si>
    <t>WD838R</t>
  </si>
  <si>
    <t xml:space="preserve">Moulin à poivre en bois FSC laqué. Couleur : rouge.  </t>
  </si>
  <si>
    <t>8055035681276</t>
  </si>
  <si>
    <t>WD839A</t>
  </si>
  <si>
    <t>Set de moulins à poivre et à sel en bois FSC laqué. Noir et blanc.</t>
  </si>
  <si>
    <t>8055035681283</t>
  </si>
  <si>
    <t>WD839B</t>
  </si>
  <si>
    <t xml:space="preserve">Set de moulins à poivre et à sel en bois FSC laqué. Bleu et moutarde. </t>
  </si>
  <si>
    <t>8055035681290</t>
  </si>
  <si>
    <t>WD839C</t>
  </si>
  <si>
    <t xml:space="preserve">Set de moulins à poivre et à sel en bois FSC laqué. Vert et rouge. </t>
  </si>
  <si>
    <t>8055035681306</t>
  </si>
  <si>
    <t>WD839D</t>
  </si>
  <si>
    <t xml:space="preserve">Set de moulins à poivre et à sel en bois FSC laqué. Brique et sauge. </t>
  </si>
  <si>
    <t>WD840</t>
  </si>
  <si>
    <t>Seau à glace avec enceinte bluetooth et lampe LED multicolore. Dimension Ø20X38cm.</t>
  </si>
  <si>
    <t>WD841</t>
  </si>
  <si>
    <t>Seau à glace avec enceinte bluetooth et lampe LED multicolore. Dimension Ø25X45cm.</t>
  </si>
  <si>
    <t>8055035681337</t>
  </si>
  <si>
    <t>WD842NAT</t>
  </si>
  <si>
    <t>Porte-bougies à réchaud en verre borosilicate avec décors de Noël.</t>
  </si>
  <si>
    <t>8055035681610</t>
  </si>
  <si>
    <t>WD843ALB</t>
  </si>
  <si>
    <t xml:space="preserve">Porte-bougies à réchaud en verre borosilicate. Décor sapin de Noël. </t>
  </si>
  <si>
    <t>8055035681641</t>
  </si>
  <si>
    <t>WD843BAB</t>
  </si>
  <si>
    <t xml:space="preserve">Porte-bougies à réchaud en verre borosilicate. Décor Père Noël. </t>
  </si>
  <si>
    <t>8055035681634</t>
  </si>
  <si>
    <t>WD843GHI</t>
  </si>
  <si>
    <t>Porte-bougies à réchaud en verre borosilicate. Décor guirlande.</t>
  </si>
  <si>
    <t>8055035681627</t>
  </si>
  <si>
    <t>WD843PAN</t>
  </si>
  <si>
    <t>Porte-bougies à réchaud en verre borosilicate. Décor pain d'épice.</t>
  </si>
  <si>
    <t>8055035681764</t>
  </si>
  <si>
    <t>WD847GIN</t>
  </si>
  <si>
    <t>Cadre avec détails en néon. Décor Gin Tonic. Dimension 30x50cm.</t>
  </si>
  <si>
    <t>8055035681757</t>
  </si>
  <si>
    <t>WD847SPR</t>
  </si>
  <si>
    <t>Cadre avec détails en néon. Décor Spritz. Dimension 30x50cm.</t>
  </si>
  <si>
    <t>8055035681788</t>
  </si>
  <si>
    <t>WD848CAN</t>
  </si>
  <si>
    <t>Cadre avec détails en néon. Décor Chien. Dimension 30x30cm.</t>
  </si>
  <si>
    <t>8055035681771</t>
  </si>
  <si>
    <t>WD848GAT</t>
  </si>
  <si>
    <t>Cadre avec détails en néon. Décor Chat. Dimension 30x30cm.</t>
  </si>
  <si>
    <t>8055035681795</t>
  </si>
  <si>
    <t>WD848LOV</t>
  </si>
  <si>
    <t>Cadre avec détails en néon. Décor Love. Dimension 30x30cm.</t>
  </si>
  <si>
    <t>WD849BL</t>
  </si>
  <si>
    <t>Cadre en acrylique avec fermeture magnétique. Couleur Bleu. Dimension 7,5X7,5X2X2cm.</t>
  </si>
  <si>
    <t>8055035681801</t>
  </si>
  <si>
    <t>WD849RO</t>
  </si>
  <si>
    <t>Cadre en acrylique avec fermeture magnétique. Couleur Rose. Dimension 7,5X7,5X2X2cm.</t>
  </si>
  <si>
    <t>8055035681825</t>
  </si>
  <si>
    <t>WD850V</t>
  </si>
  <si>
    <t>Cadre en acrylique avec fermeture magnétique. Couleur Vert. Dimension 10,2X15,2X2,2cm.</t>
  </si>
  <si>
    <t>8055035681832</t>
  </si>
  <si>
    <t>WD851GI</t>
  </si>
  <si>
    <t>Cadre en acrylique avec fermeture magnétique. Couleur Jaune. Dimension 12,8X17,9X2,2cm.</t>
  </si>
  <si>
    <t>8055035681870</t>
  </si>
  <si>
    <t>WD852GIN</t>
  </si>
  <si>
    <t>Bougie parfumée en paraffine. Décor Gin Tonic.</t>
  </si>
  <si>
    <t>WD852PRO</t>
  </si>
  <si>
    <t>Bougie parfumée en paraffine. Décor Prosecco.</t>
  </si>
  <si>
    <t>8055035681887</t>
  </si>
  <si>
    <t>WD852SPR</t>
  </si>
  <si>
    <t>Bougie parfumée en paraffine. Décor Spritz.</t>
  </si>
  <si>
    <t>8055035681900</t>
  </si>
  <si>
    <t>WD853BIS</t>
  </si>
  <si>
    <t>Bougie parfumée en paraffine. Décor Bisous.</t>
  </si>
  <si>
    <t>8055035681894</t>
  </si>
  <si>
    <t>WD853CIA</t>
  </si>
  <si>
    <t>Bougie parfumée en paraffine. Décor Ciao Bella.</t>
  </si>
  <si>
    <t>8055035681917</t>
  </si>
  <si>
    <t>WD853LOV</t>
  </si>
  <si>
    <t>Bougie parfumée en paraffine. Décor Love.</t>
  </si>
  <si>
    <t>8055035681948</t>
  </si>
  <si>
    <t>WD854ENJ</t>
  </si>
  <si>
    <t>Bougie parfumée avec couvercle en plâtre. Décor Enjoy little things.</t>
  </si>
  <si>
    <t>8055035681931</t>
  </si>
  <si>
    <t>WD854LOV</t>
  </si>
  <si>
    <t>Bougie parfumée avec couvercle en plâtre. Décor Love is in the air.</t>
  </si>
  <si>
    <t>8055035681924</t>
  </si>
  <si>
    <t>WD854VIB</t>
  </si>
  <si>
    <t xml:space="preserve">Bougie parfumée avec couvercle en plâtre. Décor Good vibes only. </t>
  </si>
  <si>
    <t>8055035682341</t>
  </si>
  <si>
    <t>WD855B</t>
  </si>
  <si>
    <t xml:space="preserve">Tabouret pliant en papier avec assise souple. Couleur : blanc. Apéro time. </t>
  </si>
  <si>
    <t>8055035682334</t>
  </si>
  <si>
    <t>WD855BL</t>
  </si>
  <si>
    <t xml:space="preserve">Tabouret pliant en papier avec assise souple. Couleur : bleu. Happy hour.  </t>
  </si>
  <si>
    <t>8055035682358</t>
  </si>
  <si>
    <t>WD855N</t>
  </si>
  <si>
    <t>Tabouret pliant en papier avec assise souple. Couleur : noir. Good vibes.</t>
  </si>
  <si>
    <t>8055035681986</t>
  </si>
  <si>
    <t>WD855V</t>
  </si>
  <si>
    <t>Tabouret pliant en papier avec assise souple. Couleur : vert. Keep calm.</t>
  </si>
  <si>
    <t>8055035682556</t>
  </si>
  <si>
    <t>WD856BAS</t>
  </si>
  <si>
    <t>Chaussons décor Teckel. Taille S/M.</t>
  </si>
  <si>
    <t>8055035682471</t>
  </si>
  <si>
    <t>WD856BON</t>
  </si>
  <si>
    <t>Chaussons "Bonjour". Taille S/M.</t>
  </si>
  <si>
    <t>8055035681955</t>
  </si>
  <si>
    <t>WD856CIA</t>
  </si>
  <si>
    <t>Chaussons "Ciao Bella". Taille S/M.</t>
  </si>
  <si>
    <t>8055035682570</t>
  </si>
  <si>
    <t>WD856GAT</t>
  </si>
  <si>
    <t>Chaussons décor Chat. Taille S/M.</t>
  </si>
  <si>
    <t>8055035682495</t>
  </si>
  <si>
    <t>WD856GIN</t>
  </si>
  <si>
    <t>Chaussons "Gin Tonic". Taille S/M.</t>
  </si>
  <si>
    <t>8055035682532</t>
  </si>
  <si>
    <t>WD856PRO</t>
  </si>
  <si>
    <t>Chaussons "Prosecco". Taille S/M.</t>
  </si>
  <si>
    <t>8055035682457</t>
  </si>
  <si>
    <t>WD856SMA</t>
  </si>
  <si>
    <t>Chaussons "Oggi Smart". Taille S/M.</t>
  </si>
  <si>
    <t>8055035682518</t>
  </si>
  <si>
    <t>WD856SPR</t>
  </si>
  <si>
    <t>Chaussons "Spritz Lover". Taille S/M.</t>
  </si>
  <si>
    <t>8055035682563</t>
  </si>
  <si>
    <t>WD857BAS</t>
  </si>
  <si>
    <t>Chaussons décor Teckel. Taille M/L.</t>
  </si>
  <si>
    <t>8055035682488</t>
  </si>
  <si>
    <t>WD857BON</t>
  </si>
  <si>
    <t>Chaussons "Bonjour". Taille M/L.</t>
  </si>
  <si>
    <t>8055035681962</t>
  </si>
  <si>
    <t>WD857CIA</t>
  </si>
  <si>
    <t>Chaussons "Ciao Bella". Taille M/L.</t>
  </si>
  <si>
    <t>8055035682587</t>
  </si>
  <si>
    <t>WD857GAT</t>
  </si>
  <si>
    <t>Chaussons décor Chat. Taille M/L.</t>
  </si>
  <si>
    <t>8055035682501</t>
  </si>
  <si>
    <t>WD857GIN</t>
  </si>
  <si>
    <t>Chaussons "Gin Tonic". Taille M/L.</t>
  </si>
  <si>
    <t>8055035682549</t>
  </si>
  <si>
    <t>WD857PRO</t>
  </si>
  <si>
    <t>Chaussons "Prosecco". Taille M/L.</t>
  </si>
  <si>
    <t>8055035682464</t>
  </si>
  <si>
    <t>WD857SMA</t>
  </si>
  <si>
    <t>Chaussons "Oggi Smart". Taille M/L.</t>
  </si>
  <si>
    <t>8055035682525</t>
  </si>
  <si>
    <t>WD857SPR</t>
  </si>
  <si>
    <t>Chaussons "Spritz Lover". Taille M/L.</t>
  </si>
  <si>
    <t>8055035683027</t>
  </si>
  <si>
    <t>WD858AR</t>
  </si>
  <si>
    <t xml:space="preserve">Gamelle arête de poisson. Ø 12 cm.  Couleur : orange et bleu clair.  </t>
  </si>
  <si>
    <t>8055035683041</t>
  </si>
  <si>
    <t>WD858BO</t>
  </si>
  <si>
    <t xml:space="preserve">Gamelle arête de poisson. Ø 12 cm.  Couleur : bourgogne et beige.  </t>
  </si>
  <si>
    <t>8055035683065</t>
  </si>
  <si>
    <t>WD858R</t>
  </si>
  <si>
    <t xml:space="preserve">Gamelle patte. Ø 12 cm.  Couleur : rouge et gris.  </t>
  </si>
  <si>
    <t>8055035683058</t>
  </si>
  <si>
    <t>WD858V</t>
  </si>
  <si>
    <t>Gamelle os. Ø 12 cm.  Couleur : vert et rose.</t>
  </si>
  <si>
    <t>8055035683034</t>
  </si>
  <si>
    <t>WD858VI</t>
  </si>
  <si>
    <t xml:space="preserve">Gamelle arête de poisson. Ø 12 cm. Couleur : violet et bleu clair. </t>
  </si>
  <si>
    <t>8055035683072</t>
  </si>
  <si>
    <t>WD859M</t>
  </si>
  <si>
    <t xml:space="preserve">Gamelle os. Ø 16 cm. Couleur : marron et beige. </t>
  </si>
  <si>
    <t>8055035683089</t>
  </si>
  <si>
    <t>WD859RO</t>
  </si>
  <si>
    <t>Gamelle patte. Ø 16 cm. Couleur : rouge et bleu.</t>
  </si>
  <si>
    <t>8055035683096</t>
  </si>
  <si>
    <t>WD860AR</t>
  </si>
  <si>
    <t>Gamelle os. Ø 20 cm. Couleur : orange et jaune.</t>
  </si>
  <si>
    <t>8055035683102</t>
  </si>
  <si>
    <t>WD860M</t>
  </si>
  <si>
    <t xml:space="preserve">Gamelle patte. Ø 20 cm. Couleur : marron et beige. </t>
  </si>
  <si>
    <t>8055035683164</t>
  </si>
  <si>
    <t>WD861DAY</t>
  </si>
  <si>
    <t>Tapis coloré. Décor Have a nice day.</t>
  </si>
  <si>
    <t>8055035682822</t>
  </si>
  <si>
    <t>WD861LOV</t>
  </si>
  <si>
    <t xml:space="preserve">Tapis coloré. Décor Love is in the air. </t>
  </si>
  <si>
    <t>8055035683157</t>
  </si>
  <si>
    <t>WD861VIB</t>
  </si>
  <si>
    <t xml:space="preserve">Tapis coloré. Décor Good vibes Only. </t>
  </si>
  <si>
    <t>8055035682808</t>
  </si>
  <si>
    <t>WD861YES</t>
  </si>
  <si>
    <t xml:space="preserve">Tapis coloré. Décor Yes you can. </t>
  </si>
  <si>
    <t>8055035682815</t>
  </si>
  <si>
    <t>WD861YOU</t>
  </si>
  <si>
    <t xml:space="preserve">Tapis coloré. Décor You look beautiful. </t>
  </si>
  <si>
    <t>8055035683171</t>
  </si>
  <si>
    <t>WD862B</t>
  </si>
  <si>
    <t>Mousseur à lait électrique rechargeable.</t>
  </si>
  <si>
    <t>8055035683188</t>
  </si>
  <si>
    <t>WD863N</t>
  </si>
  <si>
    <t>Lot de 2 bouchons hermétiques pour vin avec système sous vide.</t>
  </si>
  <si>
    <t>WD864LAR</t>
  </si>
  <si>
    <t>Mug en grès. Décor arête de poisson orange. Contenance 420 ml.</t>
  </si>
  <si>
    <t>WD864LAZ</t>
  </si>
  <si>
    <t>Mug en grès. Décor arête de poisson bleue claire. Contenance 420 ml.</t>
  </si>
  <si>
    <t>WD864LBO</t>
  </si>
  <si>
    <t>Mug en grès. Décor arête de poisson bourgogne. Contenance 420 ml.</t>
  </si>
  <si>
    <t>WD864OAR</t>
  </si>
  <si>
    <t>Mug en grès. Décor os orange. Contenance 420 ml.</t>
  </si>
  <si>
    <t>WD864OM</t>
  </si>
  <si>
    <t>Mug en grès. Décor os marron. Contenance 420 ml.</t>
  </si>
  <si>
    <t>WD864ORO</t>
  </si>
  <si>
    <t>Mug en grès. Décor os rose. Contenance 420 ml.</t>
  </si>
  <si>
    <t>WD864ZBE</t>
  </si>
  <si>
    <t>Mug en grès. Décor patte beige. Contenance 420 ml.</t>
  </si>
  <si>
    <t>WD864ZBL</t>
  </si>
  <si>
    <t>Mug en grès. Décor patte bleue. Contenance 420 ml.</t>
  </si>
  <si>
    <t>WD864ZR</t>
  </si>
  <si>
    <t>Mug en grès. Décor patte rouge. Contenance 420 ml.</t>
  </si>
  <si>
    <t>WD865V</t>
  </si>
  <si>
    <t>Carafe en verre. Couleur : Vert. Contenance 1,5 L.</t>
  </si>
  <si>
    <t>8055035682051</t>
  </si>
  <si>
    <t>WD866AZ</t>
  </si>
  <si>
    <t>Carafe en verre. Couleur : bleu clair. Contenance 1,4 L.</t>
  </si>
  <si>
    <t>8055035682068</t>
  </si>
  <si>
    <t>WD867RO</t>
  </si>
  <si>
    <t>Carafe en verre. Couleur : rose. Contenance 1,5 L.</t>
  </si>
  <si>
    <t>8055035682075</t>
  </si>
  <si>
    <t>WD868AR</t>
  </si>
  <si>
    <t>Carafe en verre. Couleur : orange. Contenance 1,2 L.</t>
  </si>
  <si>
    <t>8055035682105</t>
  </si>
  <si>
    <t>WD869M</t>
  </si>
  <si>
    <t>Porte-bougies ou vase soliflore en verre. Ø 9,5 x 9,5 x 23 cm. Couleur : marron.</t>
  </si>
  <si>
    <t>8055035682112</t>
  </si>
  <si>
    <t>WD869OL</t>
  </si>
  <si>
    <t>Porte-bougies ou vase soliflore en verre. Ø 9,5 x 9,5 x 23 cm. Couleur : olive.</t>
  </si>
  <si>
    <t>8055035682099</t>
  </si>
  <si>
    <t>WD869R</t>
  </si>
  <si>
    <t>Porte-bougies ou vase soliflore en verre. Ø 9,5 x 9,5 x 23 cm. Couleur : rouge.</t>
  </si>
  <si>
    <t>8055035682082</t>
  </si>
  <si>
    <t>WD869TR</t>
  </si>
  <si>
    <t>Porte-bougies ou vase soliflore en verre. Ø 9,5 x 9,5 x 23 cm. Couleur : transparent.</t>
  </si>
  <si>
    <t>8055035682143</t>
  </si>
  <si>
    <t>WD870M</t>
  </si>
  <si>
    <t>Porte-bougies ou vase soliflore en verre. Ø 8,8 x 8,8 x 15 cm. Couleur : marron.</t>
  </si>
  <si>
    <t>8055035682136</t>
  </si>
  <si>
    <t>WD870R</t>
  </si>
  <si>
    <t>Porte-bougies ou vase soliflore en verre. Ø 8,8 x 8,8 x 15 cm. Couleur : rouge.</t>
  </si>
  <si>
    <t>8055035682129</t>
  </si>
  <si>
    <t>WD870TR</t>
  </si>
  <si>
    <t>Porte-bougies ou vase soliflore en verre. Ø 8,8 x 8,8 x 15 cm. Couleur : transparent.</t>
  </si>
  <si>
    <t>8055035682150</t>
  </si>
  <si>
    <t>WD870VI</t>
  </si>
  <si>
    <t>Porte-bougies ou vase soliflore en verre. Ø 8,8 x 8,8 x 15 cm. Couleur : violet.</t>
  </si>
  <si>
    <t>8055035682181</t>
  </si>
  <si>
    <t>WD871OL</t>
  </si>
  <si>
    <t>Porte-bougies ou vase soliflore en verre. Ø 9 x 9 x 12 cm. Couleur : olive.</t>
  </si>
  <si>
    <t>8055035682174</t>
  </si>
  <si>
    <t>WD871R</t>
  </si>
  <si>
    <t>Porte-bougies ou vase soliflore en verre. Ø 9 x 9 x 12 cm. Couleur : rouge.</t>
  </si>
  <si>
    <t>8055035682167</t>
  </si>
  <si>
    <t>WD871TR</t>
  </si>
  <si>
    <t>Porte-bougies ou vase soliflore en verre. Ø 9 x 9 x 12 cm. Couleur : transparent.</t>
  </si>
  <si>
    <t>8055035682198</t>
  </si>
  <si>
    <t>WD871VI</t>
  </si>
  <si>
    <t>Porte-bougies ou vase soliflore en verre. Ø 9 x 9 x 12 cm. Couleur : violet.</t>
  </si>
  <si>
    <t>WD872PE</t>
  </si>
  <si>
    <t>Vase en verre avec base à effet diamant. Couleur : pêche et bleu clair.</t>
  </si>
  <si>
    <t>8055035682211</t>
  </si>
  <si>
    <t>WD872VI</t>
  </si>
  <si>
    <t>Vase en verre avec base à effet diamant. Couleur : violet et gris.</t>
  </si>
  <si>
    <t>8055035682228</t>
  </si>
  <si>
    <t>WD873PE</t>
  </si>
  <si>
    <t>8055035682235</t>
  </si>
  <si>
    <t>WD873V</t>
  </si>
  <si>
    <t>Vase en verre avec base à effet diamant. Couleur : vert et orange.</t>
  </si>
  <si>
    <t>8055035682242</t>
  </si>
  <si>
    <t>WD874AZ</t>
  </si>
  <si>
    <t>Vase en verre avec base à effet diamant. Couleur : bleu clair et rouge.</t>
  </si>
  <si>
    <t>8055035682259</t>
  </si>
  <si>
    <t>WD874G</t>
  </si>
  <si>
    <t xml:space="preserve">Vase en verre avec base à effet diamant. Couleur : gris et vert. </t>
  </si>
  <si>
    <t>8055035681368</t>
  </si>
  <si>
    <t>WD875BAS</t>
  </si>
  <si>
    <t xml:space="preserve">Sablier en verre borosilicate avec décor en verre coloré à l’intérieur. Durée 15 min. Décor Teckel. </t>
  </si>
  <si>
    <t>8055035682266</t>
  </si>
  <si>
    <t>WD875COC</t>
  </si>
  <si>
    <t xml:space="preserve">Sablier en verre borosilicate avec décor en verre coloré à l’intérieur. Durée 15 min. Décor Coccinelle. </t>
  </si>
  <si>
    <t>8055035681351</t>
  </si>
  <si>
    <t>WD875CUR</t>
  </si>
  <si>
    <t xml:space="preserve">Sablier en verre borosilicate avec décor en verre coloré à l’intérieur. Durée 15 min. Décor Cœur rouge. </t>
  </si>
  <si>
    <t>8055035681863</t>
  </si>
  <si>
    <t>WD875DEL</t>
  </si>
  <si>
    <t xml:space="preserve">Sablier en verre borosilicate avec décor en verre coloré à l’intérieur. Durée 15 min. Décor Dauphin. </t>
  </si>
  <si>
    <t>8055035682273</t>
  </si>
  <si>
    <t>WD875FEN</t>
  </si>
  <si>
    <t xml:space="preserve">Sablier en verre borosilicate avec décor en verre coloré à l’intérieur. Durée 15 min. Décor Flamant rose. </t>
  </si>
  <si>
    <t>8055035681856</t>
  </si>
  <si>
    <t>WD875GAT</t>
  </si>
  <si>
    <t>Sablier en verre borosilicate avec décor en verre coloré à l’intérieur. Durée 15 min. Décor Chat.</t>
  </si>
  <si>
    <t>8055035682327</t>
  </si>
  <si>
    <t>WD878JEA</t>
  </si>
  <si>
    <t>Rafraîchisseur de bouteille avec revêtement extérieur en jean.</t>
  </si>
  <si>
    <t>8055035682594</t>
  </si>
  <si>
    <t>WD879AZ</t>
  </si>
  <si>
    <t>Set de 2 verres 350 ml. Effet plissé. Couleur : bleu clair.</t>
  </si>
  <si>
    <t>8055035682433</t>
  </si>
  <si>
    <t>WD879MAC</t>
  </si>
  <si>
    <t xml:space="preserve">Set de 2 verres 350 ml. Décor pois verts. </t>
  </si>
  <si>
    <t>8055035682440</t>
  </si>
  <si>
    <t>WD879SPI</t>
  </si>
  <si>
    <t xml:space="preserve">Set de 2 verres 350 ml. Décor d'épines bleu clair. </t>
  </si>
  <si>
    <t>8055035682426</t>
  </si>
  <si>
    <t>WD879TR</t>
  </si>
  <si>
    <t>Set de 2 verres 350 ml. Effet plissé. Couleur : transparent.</t>
  </si>
  <si>
    <t>8055035682600</t>
  </si>
  <si>
    <t>WD879V</t>
  </si>
  <si>
    <t>Set de 2 verres 350 ml. Effet plissé. Couleur : vert.</t>
  </si>
  <si>
    <t>8055035682402</t>
  </si>
  <si>
    <t>WD880AZ</t>
  </si>
  <si>
    <t>Carafe en verre en forme de poisson 1,2L. Effet plissé. Couleur : bleu clair.</t>
  </si>
  <si>
    <t>8055035682372</t>
  </si>
  <si>
    <t>WD880MAC</t>
  </si>
  <si>
    <t>Carafe en verre en forme de poisson 1,2L. Décor pois verts.</t>
  </si>
  <si>
    <t>8055035682389</t>
  </si>
  <si>
    <t>WD880SPI</t>
  </si>
  <si>
    <t xml:space="preserve">Carafe en verre en forme de poisson 1,2L. Décor d'épines bleu clair. </t>
  </si>
  <si>
    <t>8055035682396</t>
  </si>
  <si>
    <t>WD880TR</t>
  </si>
  <si>
    <t>Carafe en verre en forme de poisson 1,2L. Effet plissé. Couleur : transparent.</t>
  </si>
  <si>
    <t>8055035682419</t>
  </si>
  <si>
    <t>WD880V</t>
  </si>
  <si>
    <t>Carafe en verre en forme de poisson 1,2L. Effet plissé. Couleur : vert.</t>
  </si>
  <si>
    <t>8055035681993</t>
  </si>
  <si>
    <t>WD881B</t>
  </si>
  <si>
    <t>Set de 2 verres à cocktail. Contenance 450 ml. Décor cœurs blancs.</t>
  </si>
  <si>
    <t>8055035681979</t>
  </si>
  <si>
    <t>WD881R</t>
  </si>
  <si>
    <t>Set de 2 verres à cocktail. Contenance 450 ml. Décor cœurs rouges.</t>
  </si>
  <si>
    <t>WD882AR</t>
  </si>
  <si>
    <t>Théière en grès. Contenance 850 ml. Couleur : orange et vert.</t>
  </si>
  <si>
    <t>8055035682013</t>
  </si>
  <si>
    <t>WD882BL</t>
  </si>
  <si>
    <t xml:space="preserve">Théière en grès. Contenance 850 ml. Couleur : bleu et rouge. </t>
  </si>
  <si>
    <t>8055035682037</t>
  </si>
  <si>
    <t>WD882R</t>
  </si>
  <si>
    <t>Théière en grès. Contenance 850 ml. Couleur : rose et vert.</t>
  </si>
  <si>
    <t>8055035682044</t>
  </si>
  <si>
    <t>WD883GI</t>
  </si>
  <si>
    <t>Bocal en grès coloré. Contenance 350 ml.</t>
  </si>
  <si>
    <t>8055035682617</t>
  </si>
  <si>
    <t>WD884R</t>
  </si>
  <si>
    <t>Bocal en grès coloré. Contenance 1,2L.</t>
  </si>
  <si>
    <t>8055035682624</t>
  </si>
  <si>
    <t>WD885V</t>
  </si>
  <si>
    <t>Bocal en grès coloré. Contenance 850 ml.</t>
  </si>
  <si>
    <t>8055035682631</t>
  </si>
  <si>
    <t>WD886A</t>
  </si>
  <si>
    <t>Set de 2 assiettes à dessert colorées en grès. Ø 19 cm.</t>
  </si>
  <si>
    <t>8055035682648</t>
  </si>
  <si>
    <t>WD886B</t>
  </si>
  <si>
    <t>WD887CON</t>
  </si>
  <si>
    <t>Tasse en new bone china. Contenance 330 ml. Décor lapin.</t>
  </si>
  <si>
    <t>8055035682723</t>
  </si>
  <si>
    <t>WD887COR</t>
  </si>
  <si>
    <t>Tasse en new bone china 330ml. Décor cornes sucres d'orge.</t>
  </si>
  <si>
    <t>WD887FAR</t>
  </si>
  <si>
    <t>Tasse en new bone china. Contenance 330 ml. Décor papillon.</t>
  </si>
  <si>
    <t>8055035682747</t>
  </si>
  <si>
    <t>WD887GAT</t>
  </si>
  <si>
    <t>Tasse en new bone china 330ml. Décor chat.</t>
  </si>
  <si>
    <t>WD887GEL</t>
  </si>
  <si>
    <t>Tasse en new bone china. Contenance 330 ml. Décor tortue.</t>
  </si>
  <si>
    <t>8055035682730</t>
  </si>
  <si>
    <t>WD887LEV</t>
  </si>
  <si>
    <t>Tasse en new bone china 330ml. Décor chien lévrier.</t>
  </si>
  <si>
    <t>WD887OLI</t>
  </si>
  <si>
    <t>Tasse en new bone china. Contenance 330 ml. Décor olive.</t>
  </si>
  <si>
    <t>WD887PAG</t>
  </si>
  <si>
    <t>Tasse en new bone china. Contenance 330 ml. Décor bernard-l’hermite.</t>
  </si>
  <si>
    <t>WD887PAN</t>
  </si>
  <si>
    <t>Tasse en new bone china 330ml. Décor panettone.</t>
  </si>
  <si>
    <t>WD887ROS</t>
  </si>
  <si>
    <t>Tasse en new bone china. Contenance 330 ml. Décor flamant rose.</t>
  </si>
  <si>
    <t>WD888AMA</t>
  </si>
  <si>
    <t>Set de 2 tasses en métal émaillé. Contenance 150 ml. Décor amour.</t>
  </si>
  <si>
    <t>8055035682877</t>
  </si>
  <si>
    <t>WD888COF</t>
  </si>
  <si>
    <t>Set de 2 tasses en tôle émaillée. Contenance 150 ml. Décors café.</t>
  </si>
  <si>
    <t>8055035682884</t>
  </si>
  <si>
    <t>WD888DAY</t>
  </si>
  <si>
    <t>Set de 2 tasses en tôle émaillée. Contenance 150 ml. Décors bonjour.</t>
  </si>
  <si>
    <t>WD888PAU</t>
  </si>
  <si>
    <t>Set de 2 tasses en métal émaillé. Contenance 150 ml. Décor pause.</t>
  </si>
  <si>
    <t>8055035683119</t>
  </si>
  <si>
    <t>WD889AR</t>
  </si>
  <si>
    <t>Gamelle à eau. Ø 12 cm. Couleur : orange.</t>
  </si>
  <si>
    <t>8055035683126</t>
  </si>
  <si>
    <t>WD890RO</t>
  </si>
  <si>
    <t>Gamelle à eau. Ø 16 cm. Couleur : rose.</t>
  </si>
  <si>
    <t>8055035683133</t>
  </si>
  <si>
    <t>WD891BL</t>
  </si>
  <si>
    <t>Gamelle à eau. Ø 20 cm. Couleur : bleu.</t>
  </si>
  <si>
    <t>WD892AR</t>
  </si>
  <si>
    <t>Vase en terre cuite. Couleur : orange.</t>
  </si>
  <si>
    <t>WD892V</t>
  </si>
  <si>
    <t>Vase en terre cuite. Couleur : vert.</t>
  </si>
  <si>
    <t>WD893BL</t>
  </si>
  <si>
    <t>Vase en terre cuite. Couleur : bleu.</t>
  </si>
  <si>
    <t>WD893RO</t>
  </si>
  <si>
    <t>Vase en terre cuite. Couleur : rose.</t>
  </si>
  <si>
    <t>WD894GI</t>
  </si>
  <si>
    <t>Vase en terre cuite. Couleur : jaune.</t>
  </si>
  <si>
    <t>WD894PET</t>
  </si>
  <si>
    <t>Vase en terre cuite. Couleur : pétrole.</t>
  </si>
  <si>
    <t>WD895AR</t>
  </si>
  <si>
    <t>Corbeille de centre de table en grès. Couleur orange.</t>
  </si>
  <si>
    <t>WD895B</t>
  </si>
  <si>
    <t>Corbeille de centre de table en grès. Couleur blanche.</t>
  </si>
  <si>
    <t>WD895BL</t>
  </si>
  <si>
    <t>Corbeille de centre de table en grès. Couleur bleue.</t>
  </si>
  <si>
    <t>WD895GI</t>
  </si>
  <si>
    <t>Corbeille de centre de table en grès. Couleur jaune.</t>
  </si>
  <si>
    <t>WD895R</t>
  </si>
  <si>
    <t>Corbeille de centre de table en grès. Couleur rouge.</t>
  </si>
  <si>
    <t>WD895V</t>
  </si>
  <si>
    <t>Corbeille de centre de table en grès. Couleur verte.</t>
  </si>
  <si>
    <t>WD896A</t>
  </si>
  <si>
    <t>Set de 2 verres à eau 450 ml. Couleurs orange et vert.</t>
  </si>
  <si>
    <t>WD896B</t>
  </si>
  <si>
    <t>Set de 2 verres à eau 450 ml. Couleurs jaune et violet.</t>
  </si>
  <si>
    <t>WD896C</t>
  </si>
  <si>
    <t>Set de 2 verres à eau 450 ml. Couleurs rose et bleu clair.</t>
  </si>
  <si>
    <t>WD897AMO</t>
  </si>
  <si>
    <t>Tasse petit-déjeuner en grès. Contenance 440 ml. Décor amore.</t>
  </si>
  <si>
    <t>WD897CUT</t>
  </si>
  <si>
    <t>Tasse petit-déjeuner en grès. Contenance 440 ml. Décor cute.</t>
  </si>
  <si>
    <t>WD897DRE</t>
  </si>
  <si>
    <t>Tasse petit-déjeuner en grès. Contenance 440 ml. Décor dream.</t>
  </si>
  <si>
    <t>WD897HAP</t>
  </si>
  <si>
    <t>Tasse petit-déjeuner en grès. Contenance 440 ml. Décor happy.</t>
  </si>
  <si>
    <t>WD897MER</t>
  </si>
  <si>
    <t>Tasse petit-déjeuner en grès. Contenance 440 ml. Décor merci.</t>
  </si>
  <si>
    <t>WD897SMI</t>
  </si>
  <si>
    <t>Tasse petit-déjeuner en grès. Contenance 440 ml. Décor smile.</t>
  </si>
  <si>
    <t>WD898AMO</t>
  </si>
  <si>
    <t>Set de 2 tasses à café en grès. Contenance 100 ml. Décor amore mio.</t>
  </si>
  <si>
    <t>WD898CIA</t>
  </si>
  <si>
    <t>Set de 2 tasses à café en grès. Contenance 100 ml. Décor ciao bella.</t>
  </si>
  <si>
    <t>WD898HAP</t>
  </si>
  <si>
    <t>Set de 2 tasses à café en grès. Contenance 100 ml. Décor happy life.</t>
  </si>
  <si>
    <t>WD898SUN</t>
  </si>
  <si>
    <t>Set de 2 tasses à café en grès. Contenance 100 ml. Décor sun shine.</t>
  </si>
  <si>
    <t>WD899BON</t>
  </si>
  <si>
    <t>Set de 2 tasses à café en grès 100 ml. Décor bonheur.</t>
  </si>
  <si>
    <t>WD899DOL</t>
  </si>
  <si>
    <t>Set de 2 tasses à café en grès 100 ml. Décor dolce vita.</t>
  </si>
  <si>
    <t>WD899JOY</t>
  </si>
  <si>
    <t>Set de 2 tasses à café en grès 100 ml. Décor pure joy.</t>
  </si>
  <si>
    <t>WD900BON</t>
  </si>
  <si>
    <t>Tasse 400 ml en grès. Décor bonheur.</t>
  </si>
  <si>
    <t>WD900DOL</t>
  </si>
  <si>
    <t>Tasse 400 ml en grès. Décor dolce vita.</t>
  </si>
  <si>
    <t>WD900JOY</t>
  </si>
  <si>
    <t>Tasse 400 ml en grès. Décor pure joy.</t>
  </si>
  <si>
    <t>WD901BON</t>
  </si>
  <si>
    <t>Set de 2 assiettes Ø 21 cm en grès. Décor bonheur.</t>
  </si>
  <si>
    <t>WD901DOL</t>
  </si>
  <si>
    <t>Set de 2 assiettes Ø 21 cm en grès. Décor dolce vita.</t>
  </si>
  <si>
    <t>WD901JOY</t>
  </si>
  <si>
    <t>Set de 2 assiettes Ø 21 cm en grès. Décor pure joy.</t>
  </si>
  <si>
    <t>WD902AR</t>
  </si>
  <si>
    <t>Verre à gin tonic en verre avec base effet diamant. Couleurs orange et vert.</t>
  </si>
  <si>
    <t>WD902AZ</t>
  </si>
  <si>
    <t>Verre à gin tonic en verre avec base effet diamant. Couleurs bleu clair et pêche.</t>
  </si>
  <si>
    <t>WD902BL</t>
  </si>
  <si>
    <t>Verre à gin tonic en verre avec base effet diamant. Couleur bleu.</t>
  </si>
  <si>
    <t>WD902PE</t>
  </si>
  <si>
    <t>Verre à gin tonic en verre avec base effet diamant. Couleurs pêche et gris.</t>
  </si>
  <si>
    <t>WD902R</t>
  </si>
  <si>
    <t>Verre à gin tonic en verre avec base effet diamant. Couleur rouge.</t>
  </si>
  <si>
    <t>WD902V</t>
  </si>
  <si>
    <t>Verre à gin tonic en verre avec base effet diamant. Couleurs vert et bleu clair.</t>
  </si>
  <si>
    <t>WD903DIN</t>
  </si>
  <si>
    <t>Bouteille isotherme en acier inoxydable. Contenance 260 ml. Décor dinosaure.</t>
  </si>
  <si>
    <t>WD903ELE</t>
  </si>
  <si>
    <t>Bouteille isotherme en acier inoxydable. Contenance 260 ml. Décor éléphant.</t>
  </si>
  <si>
    <t>WD903UNI</t>
  </si>
  <si>
    <t>Bouteille isotherme en acier inoxydable. Contenance 260 ml. Décor licorne.</t>
  </si>
  <si>
    <t>WD903VOL</t>
  </si>
  <si>
    <t>Bouteille isotherme en acier inoxydable. Contenance 260 ml. Décor renard.</t>
  </si>
  <si>
    <t>WD904</t>
  </si>
  <si>
    <t>Set de 4 cœurs rafraîchisseurs pour boissons en acier inoxydable réutilisables. Dimensions 3,6 × 2,9 × 2,2 cm.</t>
  </si>
  <si>
    <t>WD905</t>
  </si>
  <si>
    <t>Set de 4 quartiers rafraîchisseurs pour boissons en acier inoxydable réutilisables. Dimensions 5,9 × 2,5 × 2,8 cm.</t>
  </si>
  <si>
    <t>WD906A</t>
  </si>
  <si>
    <t>Set de 2 verres à café. Décor papillon et olive.</t>
  </si>
  <si>
    <t>WD906B</t>
  </si>
  <si>
    <t>Set de 2 verres à café. Décor bernard-l’hermite et lapin.</t>
  </si>
  <si>
    <t>WD906C</t>
  </si>
  <si>
    <t>Set de 2 verres à café. Décor flamant rose et tortue.</t>
  </si>
  <si>
    <t>WD907CAR</t>
  </si>
  <si>
    <t>Gobelet en verre borosilicate. Contenance : 500 ml. Figurine : CARPE.</t>
  </si>
  <si>
    <t>WD907CAV</t>
  </si>
  <si>
    <t>Gobelet en verre borosilicate. Contenance : 500 ml. Figurine : HIPPOCAMPE.</t>
  </si>
  <si>
    <t>WD907DEL</t>
  </si>
  <si>
    <t>Gobelet en verre borosilicate. Contenance : 500 ml. Figurine : DAUPHIN.</t>
  </si>
  <si>
    <t>WD907MED</t>
  </si>
  <si>
    <t>Gobelet en verre borosilicate. Contenance : 500 ml. Figurine : MÉDUSE.</t>
  </si>
  <si>
    <t>WD907ORO</t>
  </si>
  <si>
    <t>Gobelet en verre borosilicate. Contenance : 500 ml. Figurine : POISSON TROPICAL DORÉ.</t>
  </si>
  <si>
    <t>WD907PAG</t>
  </si>
  <si>
    <t>Gobelet en verre borosilicate. Contenance : 500 ml. Figurine : POISSON-CLOWN.</t>
  </si>
  <si>
    <t>WD908FAR</t>
  </si>
  <si>
    <t>Planche à découper en verre Ø 30 cm. Décor papillon.</t>
  </si>
  <si>
    <t>WD908GEL</t>
  </si>
  <si>
    <t>Planche à découper en verre Ø 30 cm. Décor tortue.</t>
  </si>
  <si>
    <t>WD908PAG</t>
  </si>
  <si>
    <t>Planche à découper en verre Ø 30 cm. Décor bernard-l’hermite.</t>
  </si>
  <si>
    <t>WD908ROS</t>
  </si>
  <si>
    <t>Planche à découper en verre Ø 30 cm. Décor flamant rose.</t>
  </si>
  <si>
    <t>WD909</t>
  </si>
  <si>
    <t>Set de 6 verres en verre borosilicate. Contenance : 10 cl.</t>
  </si>
  <si>
    <t>WD910AM</t>
  </si>
  <si>
    <t>Set de 2 coupes en acrylique. Contenance : 490 ml. Couleur : ambre.</t>
  </si>
  <si>
    <t>WD910AVI</t>
  </si>
  <si>
    <t>Set de 2 coupes en acrylique. Contenance : 490 ml. Couleur : avio.</t>
  </si>
  <si>
    <t>WD910BL</t>
  </si>
  <si>
    <t>Set de 2 coupes en acrylique. Contenance : 490 ml. Couleur : bleu.</t>
  </si>
  <si>
    <t>WD910M</t>
  </si>
  <si>
    <t>Set de 2 coupes en acrylique. Contenance : 490 ml. Couleur : marron.</t>
  </si>
  <si>
    <t>WD910R</t>
  </si>
  <si>
    <t>Set de 2 coupes en acrylique. Contenance : 490 ml. Couleur : rouge.</t>
  </si>
  <si>
    <t>WD910T</t>
  </si>
  <si>
    <t>Set de 2 coupes en acrylique. Contenance : 490 ml. Couleur : turquoise.</t>
  </si>
  <si>
    <t>WD910TR</t>
  </si>
  <si>
    <t>Set de 2 coupes en acrylique. Contenance : 490 ml. Couleur : transparent.</t>
  </si>
  <si>
    <t>WD910V</t>
  </si>
  <si>
    <t>Set de 2 coupes en acrylique. Contenance : 490 ml. Couleur : vert.</t>
  </si>
  <si>
    <t>WD911AM</t>
  </si>
  <si>
    <t>Saladier en acrylique. Contenance 3 L. Couleur : ambre.</t>
  </si>
  <si>
    <t>WD911AVI</t>
  </si>
  <si>
    <t>Saladier en acrylique. Contenance 3 L. Couleur : avio.</t>
  </si>
  <si>
    <t>WD911BL</t>
  </si>
  <si>
    <t>Saladier en acrylique. Contenance 3 L. Couleur : bleu.</t>
  </si>
  <si>
    <t>WD911M</t>
  </si>
  <si>
    <t>Saladier en acrylique. Contenance 3 L. Couleur : marron.</t>
  </si>
  <si>
    <t>WD911R</t>
  </si>
  <si>
    <t>Saladier en acrylique. Contenance 3 L. Couleur : rouge.</t>
  </si>
  <si>
    <t>WD911T</t>
  </si>
  <si>
    <t>Saladier en acrylique. Contenance 3 L. Couleur : turquoise.</t>
  </si>
  <si>
    <t>WD911TR</t>
  </si>
  <si>
    <t>Saladier en acrylique. Contenance 3 L. Couleur : transparent.</t>
  </si>
  <si>
    <t>WD911V</t>
  </si>
  <si>
    <t>Saladier en acrylique. Contenance 3 L. Couleur : vert.</t>
  </si>
  <si>
    <t>WD912ANI</t>
  </si>
  <si>
    <t>Set de 4 pailles en verre décorées. Goupillon inclus. Décor animaux.</t>
  </si>
  <si>
    <t>WD912FRU</t>
  </si>
  <si>
    <t>Set de 4 pailles en verre décorées. Goupillon inclus. Décor fruits.</t>
  </si>
  <si>
    <t>WD912MAR</t>
  </si>
  <si>
    <t>Set de 4 pailles en verre décorées. Goupillon inclus. Décor animaux marins.</t>
  </si>
  <si>
    <t>WD913A</t>
  </si>
  <si>
    <t>Set de 2 coupes en grès. Contenance 300 ml. Version A.</t>
  </si>
  <si>
    <t>WD913B</t>
  </si>
  <si>
    <t>Set de 2 coupes en grès. Contenance 300 ml. Version B.</t>
  </si>
  <si>
    <t>WD914RO</t>
  </si>
  <si>
    <t>Repose-cuillère en grès. Dimensions : 17,3 × 12 × 3,2 cm. Couleurs rose et bleu clair.</t>
  </si>
  <si>
    <t>WD914V</t>
  </si>
  <si>
    <t>Repose-cuillère en grès. Dimensions : 17,3 × 12 × 3,2 cm. Couleurs vert et bleu.</t>
  </si>
  <si>
    <t>WD915BL</t>
  </si>
  <si>
    <t>Dessous de plat en grès Ø 18 cm. Version bleue.</t>
  </si>
  <si>
    <t>WD915GI</t>
  </si>
  <si>
    <t>Dessous de plat en grès Ø 18 cm. Version jaune.</t>
  </si>
  <si>
    <t>WD915R</t>
  </si>
  <si>
    <t>Dessous de plat en grès Ø 18 cm. Version rouge.</t>
  </si>
  <si>
    <t>WD915V</t>
  </si>
  <si>
    <t>Dessous de plat en grès Ø 18 cm. Version verte.</t>
  </si>
  <si>
    <t>WD916BL</t>
  </si>
  <si>
    <t>Beurrier en grès. Assiette 15,2 × 11,8 cm, couvercle 13,2 × 9,8 × 8,9 cm. Version bleue.</t>
  </si>
  <si>
    <t>WD916V</t>
  </si>
  <si>
    <t>Beurrier en grès. Assiette 15,2 × 11,8 cm, couvercle 13,2 × 9,8 × 8,9 cm. Version verte.</t>
  </si>
  <si>
    <t>WD918A</t>
  </si>
  <si>
    <t>Set sel et poivre en grès. Dimensions 6,5 × 6,5 × 8 cm. Version A.</t>
  </si>
  <si>
    <t>WD918B</t>
  </si>
  <si>
    <t>Set sel et poivre en grès. Dimensions 6,5 × 6,5 × 8 cm. Version B.</t>
  </si>
  <si>
    <t>WD919AR</t>
  </si>
  <si>
    <t>Huilier/Vinaigrier en grès. Contenance 490 ml. Version orange.</t>
  </si>
  <si>
    <t>WD919BL</t>
  </si>
  <si>
    <t>Huilier/Vinaigrier en grès. Contenance 490 ml. Version bleue.</t>
  </si>
  <si>
    <t>WD919N</t>
  </si>
  <si>
    <t>Huilier/Vinaigrier en grès. Contenance 490 ml. Version noire.</t>
  </si>
  <si>
    <t>WD919RO</t>
  </si>
  <si>
    <t>Huilier/Vinaigrier en grès. Contenance 490 ml. Version rose.</t>
  </si>
  <si>
    <t>WD920BL</t>
  </si>
  <si>
    <t>Assiette plate en grès. Dimensions : 20,5 × 15,3 cm. Version damier bleu et vert.</t>
  </si>
  <si>
    <t>WD920R</t>
  </si>
  <si>
    <t>Assiette plate en grès. Dimensions : 20,5 × 15,3 cm. Version rouge orangé avec lignes blanches.</t>
  </si>
  <si>
    <t>WD921GI</t>
  </si>
  <si>
    <t>Assiette en grès. Dimensions : 30 × 20,5 × 2 cm. Version jaune avec lignes blanches.</t>
  </si>
  <si>
    <t>WD921V</t>
  </si>
  <si>
    <t>Assiette en grès. Dimensions : 30 × 20,5 × 2 cm. Version lignes multicolores.</t>
  </si>
  <si>
    <t>WD922A</t>
  </si>
  <si>
    <t>Set de 2 tasses en verre 230 ml avec soucoupe. Couleurs rose et bleu. Décorations « Take it slow » et « Keep it chill ».</t>
  </si>
  <si>
    <t>WD922B</t>
  </si>
  <si>
    <t>Set de 2 tasses en verre 230 ml avec soucoupe. Couleurs jaune et vert. Décorations « Good energy only » et « No bad days ».</t>
  </si>
  <si>
    <t>WD923A</t>
  </si>
  <si>
    <t>Set de 2 bols en verre 500 ml. Couleurs rose et bleu. Décorations « Start fresh » et « Full of joy ».</t>
  </si>
  <si>
    <t>WD923B</t>
  </si>
  <si>
    <t>Set de 2 bols en verre 500 ml. Couleurs jaune et vert. Décorations « Cup of joy » et « Cup of peace ».</t>
  </si>
  <si>
    <t>WD924A</t>
  </si>
  <si>
    <t>Set de 2 assiettes en verre Ø 19,5 cm. Couleurs rose et bleu. Décorations « Moments of peace » et « Sweet and slow ».</t>
  </si>
  <si>
    <t>WD924B</t>
  </si>
  <si>
    <t>Set de 2 assiettes en verre Ø 19,5 cm. Couleurs jaune et vert. Décorations « Rise and shine » et « Calm and cozy ».</t>
  </si>
  <si>
    <t>WD925BL</t>
  </si>
  <si>
    <t>Beurrier en verre. Couleur bleue. Décoration « Better with butter ».</t>
  </si>
  <si>
    <t>WD925GI</t>
  </si>
  <si>
    <t>Beurrier en verre. Couleur jaune. Décoration « Spread happiness ».</t>
  </si>
  <si>
    <t>WD926COR</t>
  </si>
  <si>
    <t>Carafe en verre 1,3 L. Décor corail et poissons.</t>
  </si>
  <si>
    <t>WD926GIR</t>
  </si>
  <si>
    <t>Carafe en verre 1,3 L. Décor tournesols et abeilles.</t>
  </si>
  <si>
    <t>WD927AMO</t>
  </si>
  <si>
    <t>Verre 250 ml. Décor poisson avec hameçon.</t>
  </si>
  <si>
    <t>WD927ANC</t>
  </si>
  <si>
    <t>Verre 250 ml. Décor crabe avec ancre.</t>
  </si>
  <si>
    <t>WD927BOA</t>
  </si>
  <si>
    <t>Verre 250 ml. Décor poisson avec bouée.</t>
  </si>
  <si>
    <t>WD927CAV</t>
  </si>
  <si>
    <t>Verre 250 ml. Décor hippocampe.</t>
  </si>
  <si>
    <t>WD927COC</t>
  </si>
  <si>
    <t>Verre 250 ml. Décor coccinelle.</t>
  </si>
  <si>
    <t>WD927FAR</t>
  </si>
  <si>
    <t>Verre 250 ml. Décor papillon.</t>
  </si>
  <si>
    <t>WD927GUF</t>
  </si>
  <si>
    <t>Verre 250 ml. Décor hibou.</t>
  </si>
  <si>
    <t>WD927LIB</t>
  </si>
  <si>
    <t>Verre 250 ml. Décor libellule.</t>
  </si>
  <si>
    <t>WD927PIC</t>
  </si>
  <si>
    <t>Verre 250 ml. Décor pic.</t>
  </si>
  <si>
    <t>WD927SQU</t>
  </si>
  <si>
    <t>Verre 250 ml. Décor requin.</t>
  </si>
  <si>
    <t>WD927TAR</t>
  </si>
  <si>
    <t>Verre 250 ml. Décor tortue.</t>
  </si>
  <si>
    <t>WD927UCC</t>
  </si>
  <si>
    <t>Verre 250 ml. Décor petit oiseau.</t>
  </si>
  <si>
    <t>WD928MAR</t>
  </si>
  <si>
    <t>Set de 4 verres en verre décorés. Contenance 300 ml. Décor mer à rayures orange.</t>
  </si>
  <si>
    <t>WD928MAZ</t>
  </si>
  <si>
    <t>Set de 4 verres en verre décorés. Contenance 300 ml. Décor mer à rayures bleues.</t>
  </si>
  <si>
    <t>WD928SCR</t>
  </si>
  <si>
    <t>Set de 4 verres en verre décorés. Contenance 300 ml. Décor écritures colorées.</t>
  </si>
  <si>
    <t>WD929ENJ</t>
  </si>
  <si>
    <t>Carafe en verre décorée. Contenance 1 L. Décor « Enjoy the little things ».</t>
  </si>
  <si>
    <t>WD929MAR</t>
  </si>
  <si>
    <t>Carafe en verre décorée. Contenance 1 L. Décor étoile de mer sur rayures orange.</t>
  </si>
  <si>
    <t>WD929MAZ</t>
  </si>
  <si>
    <t>Carafe en verre décorée. Contenance 1 L. Décor poulpe sur rayures bleues.</t>
  </si>
  <si>
    <t>8055035685472</t>
  </si>
  <si>
    <t>WD930BAS</t>
  </si>
  <si>
    <t>Chaussons décor Teckel. Taille L/XL.</t>
  </si>
  <si>
    <t>8055035685489</t>
  </si>
  <si>
    <t>WD930BON</t>
  </si>
  <si>
    <t>Chaussons "Bonjour". Taille L/XL.</t>
  </si>
  <si>
    <t>8055035685496</t>
  </si>
  <si>
    <t>WD930CIA</t>
  </si>
  <si>
    <t>Chaussons "Ciao Bella". Taille L/XL.</t>
  </si>
  <si>
    <t>8055035685502</t>
  </si>
  <si>
    <t>WD930GAT</t>
  </si>
  <si>
    <t>Chaussons décor Chat. Taille L/XL.</t>
  </si>
  <si>
    <t>8055035685519</t>
  </si>
  <si>
    <t>WD930GIN</t>
  </si>
  <si>
    <t>Chaussons "Gin Tonic". Taille L/XL.</t>
  </si>
  <si>
    <t>8055035685526</t>
  </si>
  <si>
    <t>WD930PRO</t>
  </si>
  <si>
    <t>Chaussons "Prosecco". Taille L/XL.</t>
  </si>
  <si>
    <t>8055035685533</t>
  </si>
  <si>
    <t>WD930SMA</t>
  </si>
  <si>
    <t>Chaussons "Oggi Smart". Taille L/XL.</t>
  </si>
  <si>
    <t>8055035685540</t>
  </si>
  <si>
    <t>WD930SPR</t>
  </si>
  <si>
    <t>Chaussons "Spritz Lover". Taille L/XL.</t>
  </si>
  <si>
    <t>WD931BE</t>
  </si>
  <si>
    <t xml:space="preserve">Lot de 2 sets de table en coton. Couleur beige. </t>
  </si>
  <si>
    <t>WD931MA</t>
  </si>
  <si>
    <t>Lot de 2 sets de table en coton.  Couleur magenta.</t>
  </si>
  <si>
    <t>WD931R</t>
  </si>
  <si>
    <t xml:space="preserve">Lot de 2 sets de table en coton. Couleur rouge. </t>
  </si>
  <si>
    <t>WD931RO</t>
  </si>
  <si>
    <t>Lot de 2 sets de table en coton.  Couleur rose.</t>
  </si>
  <si>
    <t>WD932AR</t>
  </si>
  <si>
    <t>Plateau Ø 30 cm en MDF. Couleur orange.</t>
  </si>
  <si>
    <t>WD932AZ</t>
  </si>
  <si>
    <t>Plateau Ø 30 cm en MDF. Couleur bleu clair.</t>
  </si>
  <si>
    <t>WD932V</t>
  </si>
  <si>
    <t>Plateau Ø 30 cm en MDF. Couleur vert.</t>
  </si>
  <si>
    <t>WD932VI</t>
  </si>
  <si>
    <t>Plateau Ø 30 cm en MDF. Couleur violet</t>
  </si>
  <si>
    <t>WD935</t>
  </si>
  <si>
    <t>Bouée gonflable. Décoration à bandes blanches et colorées.</t>
  </si>
  <si>
    <t>WD936BE</t>
  </si>
  <si>
    <t>Set de 5 sachets sous vide.</t>
  </si>
  <si>
    <t>WD937BE</t>
  </si>
  <si>
    <t>Conteneur sous vide 625 ml.</t>
  </si>
  <si>
    <t>WD938BE</t>
  </si>
  <si>
    <t>Conteneur sous vide 1040 ml.</t>
  </si>
  <si>
    <t>WD939BE</t>
  </si>
  <si>
    <t>Conteneur sous vide 1230 ml.</t>
  </si>
  <si>
    <t>WD940BE</t>
  </si>
  <si>
    <t>Pompe manuelle pour mise sous vide.</t>
  </si>
  <si>
    <t>WD941BE</t>
  </si>
  <si>
    <t>Bassine en acier avec couvercle – diamètre 24 cm.</t>
  </si>
  <si>
    <t>WD942BE</t>
  </si>
  <si>
    <t>Conteneur pour savon, éponge et brosse.</t>
  </si>
  <si>
    <t>WD943ANI</t>
  </si>
  <si>
    <t>Set de 6 anneaux porte-nom avec décor en verre coloré. Décoration animaux.</t>
  </si>
  <si>
    <t>WD943FRU</t>
  </si>
  <si>
    <t>Set de 6 anneaux porte-nom avec décor en verre coloré. Décoration fruits.</t>
  </si>
  <si>
    <t>WD943MAR</t>
  </si>
  <si>
    <t>Set de 6 anneaux porte-nom avec décor en verre coloré. Décoration animaux marins.</t>
  </si>
  <si>
    <t>WD944AZ</t>
  </si>
  <si>
    <t>Vase en verre avec décorations extérieures. Couleur bleu clair.</t>
  </si>
  <si>
    <t>WD944PE</t>
  </si>
  <si>
    <t xml:space="preserve">Vase en verre avec décorations extérieures. Couleur pêche. </t>
  </si>
  <si>
    <t>WD944RO</t>
  </si>
  <si>
    <t>Vase en verre avec décorations extérieures. Couleur rose.</t>
  </si>
  <si>
    <t>WD944V</t>
  </si>
  <si>
    <t>Vase en verre avec décorations extérieures. Couleur vert.</t>
  </si>
  <si>
    <t>WD945AR</t>
  </si>
  <si>
    <t>Vase en verre. Couleur orange et rose.</t>
  </si>
  <si>
    <t>WD946G</t>
  </si>
  <si>
    <t>Vase en verre. Couleur gris et bleu.</t>
  </si>
  <si>
    <t>WD947AZ</t>
  </si>
  <si>
    <t>Vase en verre. Couleur bleu clair et jaune.</t>
  </si>
  <si>
    <t>WD948V</t>
  </si>
  <si>
    <t>Vase en verre. Couleur vert foncé et vert clair.</t>
  </si>
  <si>
    <t>WD949BLO</t>
  </si>
  <si>
    <t>Vase en métal émaillé Ø 11 x 12 cm. Décor « Bloom where you're planted ».</t>
  </si>
  <si>
    <t>WD949GRO</t>
  </si>
  <si>
    <t>Vase en métal émaillé Ø 11 x 12 cm. Décor « Grow your mind ».</t>
  </si>
  <si>
    <t>WD950RAI</t>
  </si>
  <si>
    <t>Vase en métal émaillé Ø 14 x 15 cm. Décor « No rain, no flowers ».</t>
  </si>
  <si>
    <t>WD950SUN</t>
  </si>
  <si>
    <t>Vase en métal émaillé Ø 14 x 15 cm. Décor « In a world full of roses, be a sunflower ».</t>
  </si>
  <si>
    <t>8055035686417</t>
  </si>
  <si>
    <t>WD954AMO</t>
  </si>
  <si>
    <t>Chaussons avec bride. Décoration « Ciao Amo ». Taille S/M.</t>
  </si>
  <si>
    <t>WD954FER</t>
  </si>
  <si>
    <t>Chaussons avec bride. Décoration « Mood Ferie ». Taille S/M.</t>
  </si>
  <si>
    <t>WD954HOT</t>
  </si>
  <si>
    <t>Chaussons avec bride. Décoration « Too Hot ». Taille S/M.</t>
  </si>
  <si>
    <t>WD954LIF</t>
  </si>
  <si>
    <t>Chaussons avec bride. Décoration « Slow Life ». Taille S/M.</t>
  </si>
  <si>
    <t>WD954STR</t>
  </si>
  <si>
    <t>Chaussons avec bride. Décoration « Zero Stress ». Taille S/M.</t>
  </si>
  <si>
    <t>WD954TIM</t>
  </si>
  <si>
    <t>Chaussons avec bride. Décoration « Good Time ». Taille S/M.</t>
  </si>
  <si>
    <t>WD955AMO</t>
  </si>
  <si>
    <t>Chaussons avec bride. Décoration « Ciao Amo ». Taille M/L.</t>
  </si>
  <si>
    <t>WD955FER</t>
  </si>
  <si>
    <t>Chaussons avec bride. Décoration « Mood Ferie ». Taille M/L.</t>
  </si>
  <si>
    <t>WD955HOT</t>
  </si>
  <si>
    <t>Chaussons avec bride. Décoration « Too Hot ». Taille M/L.</t>
  </si>
  <si>
    <t>WD955LIF</t>
  </si>
  <si>
    <t>Chaussons avec bride. Décoration « Slow Life ». Taille M/L.</t>
  </si>
  <si>
    <t>WD955STR</t>
  </si>
  <si>
    <t>Chaussons avec bride. Décoration « Zero Stress ». Taille M/L.</t>
  </si>
  <si>
    <t>WD955TIM</t>
  </si>
  <si>
    <t>Chaussons avec bride. Décoration « Good Time ». Taille M/L.</t>
  </si>
  <si>
    <t>WDF596B</t>
  </si>
  <si>
    <t xml:space="preserve">Théière en verre borosilicate avec filtre sur le bec verseur. Contenance de 900ml. Poignée blanche. </t>
  </si>
  <si>
    <t>WDF596V</t>
  </si>
  <si>
    <t xml:space="preserve">Théière en verre borosilicate avec filtre sur le bec verseur. Contenance de 900ml. Poignée verte. </t>
  </si>
  <si>
    <t>WDF597</t>
  </si>
  <si>
    <t xml:space="preserve">Set de 4 tasses à thé en verre borosilicate. Contenance 250ml. Poignées colorées. </t>
  </si>
  <si>
    <t>WDF598</t>
  </si>
  <si>
    <t xml:space="preserve">Set de 6 tasses à café en verre borosilicate. Contenance 100ml. Poignées colorées. </t>
  </si>
  <si>
    <t>WDF599GI</t>
  </si>
  <si>
    <t>Tisanière en verre borosilicate avec filtre en acier inoxydable. Contenance 420 ml. Poignée jaune.</t>
  </si>
  <si>
    <t>WDF599V</t>
  </si>
  <si>
    <t>Tisanière en verre borosilicate avec filtre en acier inoxydable. Contenance 420 ml. Poignée verte.</t>
  </si>
  <si>
    <t>WDF600</t>
  </si>
  <si>
    <t xml:space="preserve">Pot en verre borosilicate avec bouchon hermétique. Contenance 1,4 L. Poignée verte. </t>
  </si>
  <si>
    <t>WDF601B</t>
  </si>
  <si>
    <t>Pot à sucre en verre borosilicate avec bouchon hermétique. Contenance 300 ml. Poignée blanche.</t>
  </si>
  <si>
    <t>WDF602</t>
  </si>
  <si>
    <t>Pot en verre borosilicate avec bouchon hermétique. Contenance de 1,5 L. Poignée bleue.</t>
  </si>
  <si>
    <t>WDF603</t>
  </si>
  <si>
    <t>Huilier en verre borosilicate. Contenance : 500 ml. Poignée jaune.</t>
  </si>
  <si>
    <t>WDF604</t>
  </si>
  <si>
    <t>Huilier en verre borosilicate. Contenance : 500 ml. Poignée marron.</t>
  </si>
  <si>
    <t>WDF605</t>
  </si>
  <si>
    <t>Pichet/décanteur en verre borosilicate. Contenance de 1,4 L. Poignée marron.</t>
  </si>
  <si>
    <t>WDF606</t>
  </si>
  <si>
    <t>Pichet en verre borosilicate. Contenance 1,3 L. Poignée bleue.</t>
  </si>
  <si>
    <t>WDF615</t>
  </si>
  <si>
    <t xml:space="preserve">Set de 6 gobelets colorés en verre borosilicate sans inscriptions. Contenance de 250 ml. </t>
  </si>
  <si>
    <t>WDF616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</si>
</sst>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6" mc:Ignorable="x14ac">
  <numFmts count="13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59" formatCode="#,##0.00&quot; &quot;[$€-2]&quot; &quot;;&quot;-&quot;#,##0.00&quot; &quot;[$€-2]&quot; &quot;;&quot; -&quot;#&quot; &quot;[$€-2]&quot; &quot;"/>
    <numFmt numFmtId="60" formatCode="#,##0.00&quot; €&quot;"/>
    <numFmt numFmtId="61" formatCode="#,##0.00&quot; &quot;[$€-2];&quot;-&quot;#,##0.00&quot; &quot;[$€-2]"/>
    <numFmt numFmtId="62" formatCode="&quot; &quot;* #,##0.00&quot; &quot;[$€-2]&quot; &quot;;&quot;-&quot;* #,##0.00&quot; &quot;[$€-2]&quot; &quot;;&quot; &quot;* &quot;-&quot;??&quot; &quot;[$€-2]&quot; &quot;"/>
    <numFmt numFmtId="63" formatCode="&quot; &quot;* #,##0.00&quot; € &quot;;&quot;-&quot;* #,##0.00&quot; € &quot;;&quot; &quot;* &quot;-&quot;??&quot; € &quot;"/>
  </numFmts>
  <fonts count="23">
    <font>
      <name val="Calibri"/>
      <color rgb="FF000000"/>
      <sz val="11"/>
    </font>
    <font>
      <name val="Helvetica Neue"/>
      <color rgb="FF000000"/>
      <sz val="12"/>
    </font>
    <font>
      <name val="Work Sans"/>
      <b/>
      <color rgb="FF000000"/>
      <sz val="6"/>
    </font>
    <font>
      <name val="Work Sans"/>
      <b/>
      <color rgb="FF000000"/>
      <sz val="6"/>
    </font>
    <font>
      <name val="Work Sans"/>
      <b/>
      <color rgb="FF333333"/>
      <sz val="9"/>
    </font>
    <font>
      <name val="Work Sans"/>
      <color rgb="FF000000"/>
      <sz val="8"/>
    </font>
    <font>
      <name val="Work Sans"/>
      <color rgb="FF000000"/>
      <sz val="9"/>
    </font>
    <font>
      <name val="Work Sans"/>
      <color rgb="FF000000"/>
      <sz val="10"/>
    </font>
    <font>
      <name val="Calibri"/>
      <color rgb="FF000000"/>
      <sz val="15"/>
    </font>
    <font>
      <name val="Work Sans"/>
      <b/>
      <color rgb="FFFFFFFF"/>
      <sz val="16"/>
    </font>
    <font>
      <name val="Work Sans"/>
      <b/>
      <color rgb="FFFFFFFF"/>
      <sz val="9"/>
    </font>
    <font>
      <name val="Calibri"/>
      <color rgb="FF000000"/>
      <sz val="9"/>
    </font>
    <font>
      <name val="Work Sans"/>
      <b/>
      <color rgb="FF000000"/>
      <sz val="9"/>
    </font>
    <font>
      <name val="Work Sans"/>
      <b/>
      <color rgb="FF000000"/>
      <sz val="9"/>
    </font>
    <font>
      <name val="Work Sans"/>
      <b/>
      <i/>
      <color rgb="FF000000"/>
      <sz val="9"/>
    </font>
    <font>
      <name val="Work Sans"/>
      <b/>
      <color rgb="FF000000"/>
      <sz val="10"/>
    </font>
    <font>
      <name val="Work Sans"/>
      <color rgb="FF000000"/>
      <sz val="9"/>
    </font>
    <font>
      <name val="Arial"/>
      <color rgb="FF000000"/>
      <sz val="10"/>
    </font>
    <font>
      <name val="Arial"/>
      <i/>
      <color rgb="FF000000"/>
      <sz val="10"/>
    </font>
    <font>
      <name val="Work Sans"/>
      <b/>
      <color rgb="FF000000"/>
      <sz val="8"/>
    </font>
    <font>
      <name val="Work Sans"/>
      <color rgb="FF000000"/>
      <sz val="7"/>
    </font>
    <font>
      <name val="Calibri"/>
      <color rgb="FF000000"/>
      <sz val="8"/>
    </font>
    <font>
      <name val="Calibri"/>
      <b/>
      <color rgb="FF000000"/>
      <sz val="11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ED7D31"/>
        <bgColor auto="1"/>
      </patternFill>
    </fill>
    <fill>
      <patternFill patternType="solid">
        <fgColor rgb="FF8E98A5"/>
        <bgColor auto="1"/>
      </patternFill>
    </fill>
    <fill>
      <patternFill patternType="solid">
        <fgColor rgb="FFFFD965"/>
        <bgColor auto="1"/>
      </patternFill>
    </fill>
    <fill>
      <patternFill patternType="solid">
        <fgColor rgb="FFD9DCE1"/>
        <bgColor auto="1"/>
      </patternFill>
    </fill>
    <fill>
      <patternFill patternType="solid">
        <fgColor rgb="FFFBE4D5"/>
        <bgColor auto="1"/>
      </patternFill>
    </fill>
    <fill>
      <patternFill patternType="solid">
        <fgColor rgb="FFB262C1"/>
        <bgColor auto="1"/>
      </patternFill>
    </fill>
  </fills>
  <borders count="6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 style="none">
        <color rgb="FF000000"/>
      </diagonal>
    </border>
    <border>
      <left style="thin">
        <color rgb="FFAAAAAA"/>
      </left>
      <right style="thin">
        <color rgb="FFCFCFCF"/>
      </right>
      <top style="thin">
        <color rgb="FFAAAAAA"/>
      </top>
      <bottom style="thin">
        <color rgb="FFAAAAAA"/>
      </bottom>
      <diagonal style="none">
        <color rgb="FF000000"/>
      </diagonal>
    </border>
    <border>
      <left style="thin">
        <color rgb="FFADACAC"/>
      </left>
      <right style="none">
        <color rgb="FF000000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BFBFBF"/>
      </top>
      <bottom style="thin">
        <color rgb="FFCFCFC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AAAAAA"/>
      </top>
      <bottom style="thin">
        <color rgb="FFCFCFC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none">
        <color rgb="FF000000"/>
      </left>
      <right style="thin">
        <color rgb="FFCFCFCF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none">
        <color rgb="FF000000"/>
      </right>
      <top style="thin">
        <color rgb="FFAAAAAA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AAAAAA"/>
      </top>
      <bottom style="none">
        <color rgb="FF000000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BFBFBF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none">
        <color rgb="FF000000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 style="none">
        <color rgb="FF000000"/>
      </diagonal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AAAAAA"/>
      </right>
      <top style="thin">
        <color rgb="FFAAAAAA"/>
      </top>
      <bottom style="thin">
        <color rgb="FFAAAAAA"/>
      </bottom>
      <diagonal style="none">
        <color rgb="FF000000"/>
      </diagonal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C0C0C0"/>
      </bottom>
      <diagonal style="none">
        <color rgb="FF000000"/>
      </diagonal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C0C0C0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D0CECE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0C0C0"/>
      </bottom>
      <diagonal style="none">
        <color rgb="FF000000"/>
      </diagonal>
    </border>
    <border>
      <left style="thin">
        <color rgb="FFCFCFCF"/>
      </left>
      <right style="thin">
        <color rgb="FFAAAAAA"/>
      </right>
      <top style="thin">
        <color rgb="FFAAAAAA"/>
      </top>
      <bottom style="none">
        <color rgb="FF000000"/>
      </bottom>
      <diagonal style="none">
        <color rgb="FF000000"/>
      </diagonal>
    </border>
    <border>
      <left style="thin">
        <color rgb="FFAAAAAA"/>
      </left>
      <right style="thin">
        <color rgb="FFAAAAAA"/>
      </right>
      <top style="thin">
        <color rgb="FFAAAAAA"/>
      </top>
      <bottom style="none">
        <color rgb="FF000000"/>
      </bottom>
      <diagonal style="none">
        <color rgb="FF000000"/>
      </diagonal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BFBFBF"/>
      </left>
      <right style="thin">
        <color rgb="FFCFCFCF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D0CECE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CFCFCF"/>
      </bottom>
      <diagonal style="none">
        <color rgb="FF000000"/>
      </diagonal>
    </border>
    <border>
      <left style="thin">
        <color rgb="FFD0CECE"/>
      </left>
      <right style="thin">
        <color rgb="FFCFCFCF"/>
      </right>
      <top style="thin">
        <color rgb="FFD0CECE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AAAAAA"/>
      </right>
      <top style="none">
        <color rgb="FF000000"/>
      </top>
      <bottom style="thin">
        <color rgb="FFAAAAAA"/>
      </bottom>
      <diagonal style="none">
        <color rgb="FF000000"/>
      </diagonal>
    </border>
    <border>
      <left style="thin">
        <color rgb="FFAAAAAA"/>
      </left>
      <right style="thin">
        <color rgb="FFAAAAAA"/>
      </right>
      <top style="none">
        <color rgb="FF000000"/>
      </top>
      <bottom style="thin">
        <color rgb="FFAAAAAA"/>
      </bottom>
      <diagonal style="none">
        <color rgb="FF000000"/>
      </diagonal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C0C0C0"/>
      </left>
      <right style="thin">
        <color rgb="FFD0CECE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C0C0C0"/>
      </left>
      <right style="thin">
        <color rgb="FFCFCFCF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C0C0C0"/>
      </left>
      <right style="thin">
        <color rgb="FFCFCFCF"/>
      </right>
      <top style="thin">
        <color rgb="FFC0C0C0"/>
      </top>
      <bottom style="thin">
        <color rgb="FFCFCFCF"/>
      </bottom>
      <diagonal style="none">
        <color rgb="FF000000"/>
      </diagonal>
    </border>
    <border>
      <left style="thin">
        <color rgb="FFBFBFBF"/>
      </left>
      <right style="thin">
        <color rgb="FFC0C0C0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000000"/>
      </bottom>
      <diagonal style="none">
        <color rgb="FF000000"/>
      </diagonal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BFBFBF"/>
      </bottom>
      <diagonal style="none">
        <color rgb="FF000000"/>
      </diagonal>
    </border>
    <border>
      <left style="thin">
        <color rgb="FFCFCFCF"/>
      </left>
      <right style="thin">
        <color rgb="FFBFBFBF"/>
      </right>
      <top style="thin">
        <color rgb="FF000000"/>
      </top>
      <bottom style="thin">
        <color rgb="FFCFCFCF"/>
      </bottom>
      <diagonal style="none">
        <color rgb="FF000000"/>
      </diagonal>
    </border>
    <border>
      <left style="thin">
        <color rgb="FFBFBFBF"/>
      </left>
      <right style="thin">
        <color rgb="FFCFCFCF"/>
      </right>
      <top style="thin">
        <color rgb="FFBFBFBF"/>
      </top>
      <bottom style="thin">
        <color rgb="FFCFCFCF"/>
      </bottom>
      <diagonal style="none">
        <color rgb="FF000000"/>
      </diagonal>
    </border>
    <border>
      <left style="thin">
        <color rgb="FFCFCFCF"/>
      </left>
      <right style="thin">
        <color rgb="FFCFCFCF"/>
      </right>
      <top style="thin">
        <color rgb="FFBFBFBF"/>
      </top>
      <bottom style="thin">
        <color rgb="FFCFCFCF"/>
      </bottom>
      <diagonal style="none">
        <color rgb="FF000000"/>
      </diagonal>
    </border>
    <border>
      <left style="thin">
        <color rgb="FFC0C0C0"/>
      </left>
      <right style="thin">
        <color rgb="FFD0CECE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 style="none">
        <color rgb="FF000000"/>
      </diagonal>
    </border>
    <border>
      <left style="thin">
        <color rgb="FFD0CECE"/>
      </left>
      <right style="thin">
        <color rgb="FFCFCFCF"/>
      </right>
      <top style="thin">
        <color rgb="FFD0CECE"/>
      </top>
      <bottom style="thin">
        <color rgb="FFD0CECE"/>
      </bottom>
      <diagonal style="none">
        <color rgb="FF000000"/>
      </diagonal>
    </border>
    <border>
      <left style="thin">
        <color rgb="FFCFCFCF"/>
      </left>
      <right style="thin">
        <color rgb="FFD0CECE"/>
      </right>
      <top style="thin">
        <color rgb="FFCFCFCF"/>
      </top>
      <bottom style="thin">
        <color rgb="FFD0CECE"/>
      </bottom>
      <diagonal style="none">
        <color rgb="FF000000"/>
      </diagonal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C0C0C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C0C0C0"/>
      </left>
      <right style="none">
        <color rgb="FF000000"/>
      </right>
      <top style="thin">
        <color rgb="FFC0C0C0"/>
      </top>
      <bottom style="thin">
        <color rgb="FFBFBFBF"/>
      </bottom>
      <diagonal style="none">
        <color rgb="FF000000"/>
      </diagonal>
    </border>
    <border>
      <left style="none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D0CECE"/>
      </left>
      <right style="thin">
        <color rgb="FFC0C0C0"/>
      </right>
      <top style="thin">
        <color rgb="FFD0CECE"/>
      </top>
      <bottom style="thin">
        <color rgb="FFD0CECE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C0C0C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D0CECE"/>
      </right>
      <top style="thin">
        <color rgb="FFC0C0C0"/>
      </top>
      <bottom style="none">
        <color rgb="FF000000"/>
      </bottom>
      <diagonal style="none">
        <color rgb="FF000000"/>
      </diagonal>
    </border>
    <border>
      <left style="thin">
        <color rgb="FFCFCFCF"/>
      </left>
      <right style="thin">
        <color rgb="FFC0C0C0"/>
      </right>
      <top style="thin">
        <color rgb="FFCFCFCF"/>
      </top>
      <bottom style="thin">
        <color rgb="FFCFCFCF"/>
      </bottom>
      <diagonal style="none">
        <color rgb="FF000000"/>
      </diagonal>
    </border>
    <border>
      <left style="thin">
        <color rgb="FFC0C0C0"/>
      </left>
      <right style="thin">
        <color rgb="FFE7E6E6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E7E6E6"/>
      </left>
      <right style="none">
        <color rgb="FF000000"/>
      </right>
      <top style="thin">
        <color rgb="FFCFCFCF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D0CECE"/>
      </right>
      <top style="none">
        <color rgb="FF000000"/>
      </top>
      <bottom style="none">
        <color rgb="FF000000"/>
      </bottom>
      <diagonal style="none">
        <color rgb="FF000000"/>
      </diagonal>
    </border>
  </borders>
  <cellStyleXfs count="1">
    <xf numFmtId="0" fontId="0" fillId="0" borderId="0" xfId="0"/>
  </cellStyleXfs>
  <cellXfs count="196">
    <xf numFmtId="0" fontId="0" fillId="0" borderId="0" xfId="0"/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49" fontId="9" fillId="4" borderId="10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5" borderId="13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2" fillId="2" borderId="14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/>
    <xf numFmtId="49" fontId="12" fillId="2" borderId="1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59" fontId="7" fillId="2" borderId="11" xfId="0" applyNumberFormat="1" applyFont="1" applyFill="1" applyBorder="1" applyAlignment="1">
      <alignment horizontal="center" vertical="center"/>
    </xf>
    <xf numFmtId="60" fontId="15" fillId="4" borderId="11" xfId="0" applyNumberFormat="1" applyFont="1" applyFill="1" applyBorder="1" applyAlignment="1">
      <alignment horizontal="center" vertical="center" wrapText="1"/>
    </xf>
    <xf numFmtId="59" fontId="7" fillId="2" borderId="1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/>
    </xf>
    <xf numFmtId="1" fontId="15" fillId="5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/>
    </xf>
    <xf numFmtId="49" fontId="12" fillId="2" borderId="16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vertical="center" wrapText="1"/>
    </xf>
    <xf numFmtId="59" fontId="0" fillId="2" borderId="11" xfId="0" applyNumberFormat="1" applyFill="1" applyBorder="1" applyAlignment="1">
      <alignment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/>
    <xf numFmtId="1" fontId="2" fillId="6" borderId="14" xfId="0" applyNumberFormat="1" applyFont="1" applyFill="1" applyBorder="1" applyAlignment="1">
      <alignment horizontal="center" vertical="center"/>
    </xf>
    <xf numFmtId="49" fontId="12" fillId="6" borderId="16" xfId="0" applyNumberFormat="1" applyFont="1" applyFill="1" applyBorder="1" applyAlignment="1">
      <alignment horizontal="center" vertical="center"/>
    </xf>
    <xf numFmtId="49" fontId="0" fillId="6" borderId="11" xfId="0" applyNumberFormat="1" applyFill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49" fontId="7" fillId="6" borderId="11" xfId="0" applyNumberFormat="1" applyFont="1" applyFill="1" applyBorder="1" applyAlignment="1">
      <alignment horizontal="center" vertical="center" wrapText="1"/>
    </xf>
    <xf numFmtId="59" fontId="7" fillId="6" borderId="11" xfId="0" applyNumberFormat="1" applyFont="1" applyFill="1" applyBorder="1" applyAlignment="1">
      <alignment horizontal="center" vertical="center"/>
    </xf>
    <xf numFmtId="59" fontId="0" fillId="6" borderId="11" xfId="0" applyNumberFormat="1" applyFill="1" applyBorder="1" applyAlignment="1">
      <alignment vertical="center" wrapText="1"/>
    </xf>
    <xf numFmtId="49" fontId="12" fillId="6" borderId="11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vertical="center" wrapText="1"/>
    </xf>
    <xf numFmtId="59" fontId="7" fillId="6" borderId="11" xfId="0" applyNumberFormat="1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7" borderId="1" xfId="0" applyFill="1" applyBorder="1"/>
    <xf numFmtId="49" fontId="6" fillId="2" borderId="11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horizontal="center" vertical="center" wrapText="1"/>
    </xf>
    <xf numFmtId="49" fontId="0" fillId="2" borderId="17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9" fontId="7" fillId="2" borderId="20" xfId="0" applyNumberFormat="1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0" fillId="2" borderId="22" xfId="0" applyNumberFormat="1" applyFill="1" applyBorder="1" applyAlignment="1">
      <alignment wrapText="1"/>
    </xf>
    <xf numFmtId="49" fontId="0" fillId="2" borderId="23" xfId="0" applyNumberFormat="1" applyFill="1" applyBorder="1" applyAlignment="1">
      <alignment wrapText="1"/>
    </xf>
    <xf numFmtId="1" fontId="2" fillId="6" borderId="24" xfId="0" applyNumberFormat="1" applyFont="1" applyFill="1" applyBorder="1" applyAlignment="1">
      <alignment horizontal="center" vertical="center"/>
    </xf>
    <xf numFmtId="49" fontId="12" fillId="6" borderId="25" xfId="0" applyNumberFormat="1" applyFont="1" applyFill="1" applyBorder="1" applyAlignment="1">
      <alignment horizontal="center" vertical="center"/>
    </xf>
    <xf numFmtId="49" fontId="5" fillId="6" borderId="26" xfId="0" applyNumberFormat="1" applyFont="1" applyFill="1" applyBorder="1" applyAlignment="1">
      <alignment vertical="center" wrapText="1"/>
    </xf>
    <xf numFmtId="0" fontId="6" fillId="6" borderId="27" xfId="0" applyFont="1" applyFill="1" applyBorder="1" applyAlignment="1">
      <alignment horizontal="center" vertical="center" wrapText="1"/>
    </xf>
    <xf numFmtId="49" fontId="7" fillId="6" borderId="27" xfId="0" applyNumberFormat="1" applyFont="1" applyFill="1" applyBorder="1" applyAlignment="1">
      <alignment horizontal="center" vertical="center" wrapText="1"/>
    </xf>
    <xf numFmtId="59" fontId="7" fillId="6" borderId="28" xfId="0" applyNumberFormat="1" applyFont="1" applyFill="1" applyBorder="1" applyAlignment="1">
      <alignment horizontal="center" vertical="center"/>
    </xf>
    <xf numFmtId="49" fontId="12" fillId="6" borderId="29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59" fontId="7" fillId="2" borderId="28" xfId="0" applyNumberFormat="1" applyFont="1" applyFill="1" applyBorder="1" applyAlignment="1">
      <alignment horizontal="center" vertical="center" wrapText="1"/>
    </xf>
    <xf numFmtId="49" fontId="12" fillId="2" borderId="29" xfId="0" applyNumberFormat="1" applyFont="1" applyFill="1" applyBorder="1" applyAlignment="1">
      <alignment horizontal="center"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49" fontId="12" fillId="6" borderId="19" xfId="0" applyNumberFormat="1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49" fontId="7" fillId="6" borderId="20" xfId="0" applyNumberFormat="1" applyFont="1" applyFill="1" applyBorder="1" applyAlignment="1">
      <alignment horizontal="center" vertical="center" wrapText="1"/>
    </xf>
    <xf numFmtId="59" fontId="7" fillId="6" borderId="20" xfId="0" applyNumberFormat="1" applyFont="1" applyFill="1" applyBorder="1" applyAlignment="1">
      <alignment horizontal="center" vertical="center"/>
    </xf>
    <xf numFmtId="49" fontId="12" fillId="6" borderId="21" xfId="0" applyNumberFormat="1" applyFont="1" applyFill="1" applyBorder="1" applyAlignment="1">
      <alignment horizontal="center" vertical="center"/>
    </xf>
    <xf numFmtId="49" fontId="0" fillId="2" borderId="30" xfId="0" applyNumberFormat="1" applyFill="1" applyBorder="1" applyAlignment="1">
      <alignment wrapText="1"/>
    </xf>
    <xf numFmtId="49" fontId="0" fillId="2" borderId="31" xfId="0" applyNumberFormat="1" applyFill="1" applyBorder="1" applyAlignment="1">
      <alignment wrapText="1"/>
    </xf>
    <xf numFmtId="49" fontId="0" fillId="6" borderId="26" xfId="0" applyNumberFormat="1" applyFill="1" applyBorder="1" applyAlignment="1">
      <alignment vertical="center" wrapText="1"/>
    </xf>
    <xf numFmtId="49" fontId="0" fillId="2" borderId="26" xfId="0" applyNumberForma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1" fontId="2" fillId="2" borderId="24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24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center" vertical="center"/>
    </xf>
    <xf numFmtId="59" fontId="7" fillId="2" borderId="28" xfId="0" applyNumberFormat="1" applyFont="1" applyFill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49" fontId="0" fillId="2" borderId="21" xfId="0" applyNumberFormat="1" applyFill="1" applyBorder="1" applyAlignment="1">
      <alignment vertical="center" wrapText="1"/>
    </xf>
    <xf numFmtId="59" fontId="7" fillId="2" borderId="20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/>
    </xf>
    <xf numFmtId="49" fontId="0" fillId="2" borderId="33" xfId="0" applyNumberFormat="1" applyFill="1" applyBorder="1" applyAlignment="1">
      <alignment vertical="center" wrapText="1"/>
    </xf>
    <xf numFmtId="49" fontId="12" fillId="2" borderId="3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/>
    </xf>
    <xf numFmtId="49" fontId="0" fillId="2" borderId="36" xfId="0" applyNumberFormat="1" applyFill="1" applyBorder="1" applyAlignment="1">
      <alignment vertical="center" wrapText="1"/>
    </xf>
    <xf numFmtId="49" fontId="12" fillId="2" borderId="37" xfId="0" applyNumberFormat="1" applyFont="1" applyFill="1" applyBorder="1" applyAlignment="1">
      <alignment horizontal="center" vertical="center"/>
    </xf>
    <xf numFmtId="49" fontId="0" fillId="2" borderId="38" xfId="0" applyNumberForma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1" fontId="2" fillId="6" borderId="34" xfId="0" applyNumberFormat="1" applyFont="1" applyFill="1" applyBorder="1" applyAlignment="1">
      <alignment horizontal="center" vertical="center"/>
    </xf>
    <xf numFmtId="49" fontId="12" fillId="6" borderId="35" xfId="0" applyNumberFormat="1" applyFont="1" applyFill="1" applyBorder="1" applyAlignment="1">
      <alignment horizontal="center" vertical="center"/>
    </xf>
    <xf numFmtId="49" fontId="0" fillId="6" borderId="36" xfId="0" applyNumberFormat="1" applyFill="1" applyBorder="1" applyAlignment="1">
      <alignment vertical="center" wrapText="1"/>
    </xf>
    <xf numFmtId="49" fontId="12" fillId="6" borderId="37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49" fontId="2" fillId="2" borderId="34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vertical="center" wrapText="1"/>
    </xf>
    <xf numFmtId="49" fontId="5" fillId="6" borderId="36" xfId="0" applyNumberFormat="1" applyFont="1" applyFill="1" applyBorder="1" applyAlignment="1">
      <alignment vertical="center" wrapText="1"/>
    </xf>
    <xf numFmtId="49" fontId="12" fillId="6" borderId="32" xfId="0" applyNumberFormat="1" applyFont="1" applyFill="1" applyBorder="1" applyAlignment="1">
      <alignment horizontal="center" vertical="center"/>
    </xf>
    <xf numFmtId="49" fontId="12" fillId="6" borderId="39" xfId="0" applyNumberFormat="1" applyFont="1" applyFill="1" applyBorder="1" applyAlignment="1">
      <alignment horizontal="center" vertical="center"/>
    </xf>
    <xf numFmtId="49" fontId="5" fillId="6" borderId="38" xfId="0" applyNumberFormat="1" applyFont="1" applyFill="1" applyBorder="1" applyAlignment="1">
      <alignment vertical="center" wrapText="1"/>
    </xf>
    <xf numFmtId="1" fontId="2" fillId="2" borderId="40" xfId="0" applyNumberFormat="1" applyFont="1" applyFill="1" applyBorder="1" applyAlignment="1">
      <alignment horizontal="center" vertical="center" wrapText="1"/>
    </xf>
    <xf numFmtId="49" fontId="12" fillId="2" borderId="4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 wrapText="1"/>
    </xf>
    <xf numFmtId="49" fontId="12" fillId="2" borderId="43" xfId="0" applyNumberFormat="1" applyFont="1" applyFill="1" applyBorder="1" applyAlignment="1">
      <alignment horizontal="center" vertical="center"/>
    </xf>
    <xf numFmtId="49" fontId="12" fillId="2" borderId="44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vertical="center" wrapText="1"/>
    </xf>
    <xf numFmtId="49" fontId="5" fillId="2" borderId="45" xfId="0" applyNumberFormat="1" applyFont="1" applyFill="1" applyBorder="1" applyAlignment="1">
      <alignment vertical="center" wrapText="1"/>
    </xf>
    <xf numFmtId="49" fontId="6" fillId="2" borderId="46" xfId="0" applyNumberFormat="1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59" fontId="7" fillId="2" borderId="47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 wrapText="1"/>
    </xf>
    <xf numFmtId="49" fontId="5" fillId="6" borderId="45" xfId="0" applyNumberFormat="1" applyFont="1" applyFill="1" applyBorder="1" applyAlignment="1">
      <alignment vertical="center" wrapText="1"/>
    </xf>
    <xf numFmtId="0" fontId="6" fillId="6" borderId="46" xfId="0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59" fontId="7" fillId="6" borderId="47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9" fontId="6" fillId="2" borderId="48" xfId="0" applyNumberFormat="1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6" fillId="6" borderId="46" xfId="0" applyNumberFormat="1" applyFont="1" applyFill="1" applyBorder="1" applyAlignment="1">
      <alignment horizontal="center" vertical="center" wrapText="1"/>
    </xf>
    <xf numFmtId="49" fontId="2" fillId="6" borderId="34" xfId="0" applyNumberFormat="1" applyFont="1" applyFill="1" applyBorder="1" applyAlignment="1">
      <alignment horizontal="center" vertical="center"/>
    </xf>
    <xf numFmtId="1" fontId="3" fillId="2" borderId="49" xfId="0" applyNumberFormat="1" applyFont="1" applyFill="1" applyBorder="1"/>
    <xf numFmtId="49" fontId="2" fillId="6" borderId="50" xfId="0" applyNumberFormat="1" applyFont="1" applyFill="1" applyBorder="1" applyAlignment="1">
      <alignment horizontal="center" vertical="center"/>
    </xf>
    <xf numFmtId="1" fontId="2" fillId="2" borderId="51" xfId="0" applyNumberFormat="1" applyFont="1" applyFill="1" applyBorder="1" applyAlignment="1">
      <alignment horizontal="center" vertical="center"/>
    </xf>
    <xf numFmtId="49" fontId="19" fillId="6" borderId="52" xfId="0" applyNumberFormat="1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 wrapText="1"/>
    </xf>
    <xf numFmtId="61" fontId="7" fillId="6" borderId="47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59" fontId="5" fillId="2" borderId="53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/>
    <xf numFmtId="49" fontId="19" fillId="2" borderId="35" xfId="0" applyNumberFormat="1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vertical="center" wrapText="1"/>
    </xf>
    <xf numFmtId="60" fontId="12" fillId="8" borderId="26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19" fillId="6" borderId="35" xfId="0" applyNumberFormat="1" applyFont="1" applyFill="1" applyBorder="1" applyAlignment="1">
      <alignment horizontal="center" vertical="center"/>
    </xf>
    <xf numFmtId="49" fontId="12" fillId="2" borderId="35" xfId="0" applyNumberFormat="1" applyFont="1" applyFill="1" applyBorder="1" applyAlignment="1">
      <alignment horizontal="center" vertical="center" wrapText="1"/>
    </xf>
    <xf numFmtId="59" fontId="7" fillId="2" borderId="47" xfId="0" applyNumberFormat="1" applyFont="1" applyFill="1" applyBorder="1" applyAlignment="1">
      <alignment horizontal="center" vertical="center" wrapText="1"/>
    </xf>
    <xf numFmtId="49" fontId="12" fillId="2" borderId="37" xfId="0" applyNumberFormat="1" applyFont="1" applyFill="1" applyBorder="1" applyAlignment="1">
      <alignment horizontal="center" vertical="center" wrapText="1"/>
    </xf>
    <xf numFmtId="1" fontId="15" fillId="5" borderId="21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vertical="center"/>
    </xf>
    <xf numFmtId="0" fontId="21" fillId="2" borderId="55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horizontal="center" vertical="center" wrapText="1"/>
    </xf>
    <xf numFmtId="59" fontId="7" fillId="2" borderId="56" xfId="0" applyNumberFormat="1" applyFont="1" applyFill="1" applyBorder="1" applyAlignment="1">
      <alignment horizontal="center" vertical="center" wrapText="1"/>
    </xf>
    <xf numFmtId="49" fontId="5" fillId="2" borderId="50" xfId="0" applyNumberFormat="1" applyFont="1" applyFill="1" applyBorder="1" applyAlignment="1">
      <alignment vertical="center" wrapText="1"/>
    </xf>
    <xf numFmtId="49" fontId="6" fillId="0" borderId="50" xfId="0" applyNumberFormat="1" applyFont="1" applyBorder="1"/>
    <xf numFmtId="49" fontId="7" fillId="0" borderId="50" xfId="0" applyNumberFormat="1" applyFont="1" applyBorder="1"/>
    <xf numFmtId="62" fontId="7" fillId="0" borderId="57" xfId="0" applyNumberFormat="1" applyFont="1" applyBorder="1"/>
    <xf numFmtId="63" fontId="22" fillId="5" borderId="58" xfId="0" applyNumberFormat="1" applyFont="1" applyFill="1" applyBorder="1"/>
    <xf numFmtId="0" fontId="11" fillId="2" borderId="59" xfId="0" applyFont="1" applyFill="1" applyBorder="1" applyAlignment="1">
      <alignment vertical="center"/>
    </xf>
    <xf numFmtId="0" fontId="21" fillId="2" borderId="6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D7D31"/>
      <rgbColor rgb="FFCFCFCF"/>
      <rgbColor rgb="FF8E98A5"/>
      <rgbColor rgb="FFADACAC"/>
      <rgbColor rgb="FFC0C0C0"/>
      <rgbColor rgb="FFBFBFBF"/>
      <rgbColor rgb="FFFFD965"/>
      <rgbColor rgb="FFD9DCE1"/>
      <rgbColor rgb="FFFBE4D5"/>
      <rgbColor rgb="FFD0CECE"/>
      <rgbColor rgb="FFB262C1"/>
      <rgbColor rgb="FFE7E6E6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haredStrings" Target="sharedStrings.xml" TargetMode="Internal"/><Relationship Id="rId2" Type="http://schemas.openxmlformats.org/officeDocument/2006/relationships/sheetMetadata" Target="metadata.xml" TargetMode="Internal"/><Relationship Id="rId3" Type="http://schemas.openxmlformats.org/officeDocument/2006/relationships/styles" Target="styles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worksheet" Target="worksheets/sheet1.xml" TargetMode="Interna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<Relationship Id="rId7" Type="http://schemas.openxmlformats.org/officeDocument/2006/relationships/image" Target="../media/image6.png"/><Relationship Id="rId8" Type="http://schemas.openxmlformats.org/officeDocument/2006/relationships/image" Target="../media/image7.png"/><Relationship Id="rId9" Type="http://schemas.openxmlformats.org/officeDocument/2006/relationships/image" Target="../media/image8.png"/><Relationship Id="rId10" Type="http://schemas.openxmlformats.org/officeDocument/2006/relationships/image" Target="../media/image9.png"/><Relationship Id="rId11" Type="http://schemas.openxmlformats.org/officeDocument/2006/relationships/image" Target="../media/image10.png"/><Relationship Id="rId12" Type="http://schemas.openxmlformats.org/officeDocument/2006/relationships/image" Target="../media/image11.png"/><Relationship Id="rId13" Type="http://schemas.openxmlformats.org/officeDocument/2006/relationships/image" Target="../media/image12.png"/><Relationship Id="rId14" Type="http://schemas.openxmlformats.org/officeDocument/2006/relationships/image" Target="../media/image13.png"/><Relationship Id="rId15" Type="http://schemas.openxmlformats.org/officeDocument/2006/relationships/image" Target="../media/image14.png"/><Relationship Id="rId16" Type="http://schemas.openxmlformats.org/officeDocument/2006/relationships/image" Target="../media/image15.png"/><Relationship Id="rId17" Type="http://schemas.openxmlformats.org/officeDocument/2006/relationships/image" Target="../media/image16.png"/><Relationship Id="rId18" Type="http://schemas.openxmlformats.org/officeDocument/2006/relationships/image" Target="../media/image17.png"/><Relationship Id="rId19" Type="http://schemas.openxmlformats.org/officeDocument/2006/relationships/image" Target="../media/image18.png"/><Relationship Id="rId20" Type="http://schemas.openxmlformats.org/officeDocument/2006/relationships/image" Target="../media/image19.png"/><Relationship Id="rId21" Type="http://schemas.openxmlformats.org/officeDocument/2006/relationships/image" Target="../media/image20.png"/><Relationship Id="rId22" Type="http://schemas.openxmlformats.org/officeDocument/2006/relationships/image" Target="../media/image21.png"/><Relationship Id="rId23" Type="http://schemas.openxmlformats.org/officeDocument/2006/relationships/image" Target="../media/image22.png"/><Relationship Id="rId24" Type="http://schemas.openxmlformats.org/officeDocument/2006/relationships/image" Target="../media/image23.png"/><Relationship Id="rId25" Type="http://schemas.openxmlformats.org/officeDocument/2006/relationships/image" Target="../media/image24.png"/><Relationship Id="rId26" Type="http://schemas.openxmlformats.org/officeDocument/2006/relationships/image" Target="../media/image25.png"/><Relationship Id="rId27" Type="http://schemas.openxmlformats.org/officeDocument/2006/relationships/image" Target="../media/image26.png"/><Relationship Id="rId28" Type="http://schemas.openxmlformats.org/officeDocument/2006/relationships/image" Target="../media/image27.png"/><Relationship Id="rId29" Type="http://schemas.openxmlformats.org/officeDocument/2006/relationships/image" Target="../media/image28.png"/><Relationship Id="rId30" Type="http://schemas.openxmlformats.org/officeDocument/2006/relationships/image" Target="../media/image29.png"/><Relationship Id="rId31" Type="http://schemas.openxmlformats.org/officeDocument/2006/relationships/image" Target="../media/image30.png"/><Relationship Id="rId32" Type="http://schemas.openxmlformats.org/officeDocument/2006/relationships/image" Target="../media/image31.png"/><Relationship Id="rId33" Type="http://schemas.openxmlformats.org/officeDocument/2006/relationships/image" Target="../media/image32.png"/><Relationship Id="rId34" Type="http://schemas.openxmlformats.org/officeDocument/2006/relationships/image" Target="../media/image33.png"/><Relationship Id="rId35" Type="http://schemas.openxmlformats.org/officeDocument/2006/relationships/image" Target="../media/image34.png"/><Relationship Id="rId36" Type="http://schemas.openxmlformats.org/officeDocument/2006/relationships/image" Target="../media/image35.png"/><Relationship Id="rId37" Type="http://schemas.openxmlformats.org/officeDocument/2006/relationships/image" Target="../media/image36.png"/><Relationship Id="rId38" Type="http://schemas.openxmlformats.org/officeDocument/2006/relationships/image" Target="../media/image37.png"/><Relationship Id="rId39" Type="http://schemas.openxmlformats.org/officeDocument/2006/relationships/image" Target="../media/image38.png"/><Relationship Id="rId40" Type="http://schemas.openxmlformats.org/officeDocument/2006/relationships/image" Target="../media/image39.png"/><Relationship Id="rId41" Type="http://schemas.openxmlformats.org/officeDocument/2006/relationships/image" Target="../media/image40.png"/><Relationship Id="rId42" Type="http://schemas.openxmlformats.org/officeDocument/2006/relationships/image" Target="../media/image41.png"/><Relationship Id="rId43" Type="http://schemas.openxmlformats.org/officeDocument/2006/relationships/image" Target="../media/image42.png"/><Relationship Id="rId44" Type="http://schemas.openxmlformats.org/officeDocument/2006/relationships/image" Target="../media/image43.png"/><Relationship Id="rId45" Type="http://schemas.openxmlformats.org/officeDocument/2006/relationships/image" Target="../media/image44.png"/><Relationship Id="rId46" Type="http://schemas.openxmlformats.org/officeDocument/2006/relationships/image" Target="../media/image45.png"/><Relationship Id="rId47" Type="http://schemas.openxmlformats.org/officeDocument/2006/relationships/image" Target="../media/image46.png"/><Relationship Id="rId48" Type="http://schemas.openxmlformats.org/officeDocument/2006/relationships/image" Target="../media/image47.png"/><Relationship Id="rId49" Type="http://schemas.openxmlformats.org/officeDocument/2006/relationships/image" Target="../media/image48.png"/><Relationship Id="rId50" Type="http://schemas.openxmlformats.org/officeDocument/2006/relationships/image" Target="../media/image49.png"/><Relationship Id="rId51" Type="http://schemas.openxmlformats.org/officeDocument/2006/relationships/image" Target="../media/image50.png"/><Relationship Id="rId52" Type="http://schemas.openxmlformats.org/officeDocument/2006/relationships/image" Target="../media/image51.png"/><Relationship Id="rId53" Type="http://schemas.openxmlformats.org/officeDocument/2006/relationships/image" Target="../media/image52.png"/><Relationship Id="rId54" Type="http://schemas.openxmlformats.org/officeDocument/2006/relationships/image" Target="../media/image53.png"/><Relationship Id="rId55" Type="http://schemas.openxmlformats.org/officeDocument/2006/relationships/image" Target="../media/image54.png"/><Relationship Id="rId56" Type="http://schemas.openxmlformats.org/officeDocument/2006/relationships/image" Target="../media/image55.png"/><Relationship Id="rId57" Type="http://schemas.openxmlformats.org/officeDocument/2006/relationships/image" Target="../media/image56.png"/><Relationship Id="rId58" Type="http://schemas.openxmlformats.org/officeDocument/2006/relationships/image" Target="../media/image57.png"/><Relationship Id="rId59" Type="http://schemas.openxmlformats.org/officeDocument/2006/relationships/image" Target="../media/image58.png"/><Relationship Id="rId60" Type="http://schemas.openxmlformats.org/officeDocument/2006/relationships/image" Target="../media/image59.png"/><Relationship Id="rId61" Type="http://schemas.openxmlformats.org/officeDocument/2006/relationships/image" Target="../media/image60.png"/><Relationship Id="rId62" Type="http://schemas.openxmlformats.org/officeDocument/2006/relationships/image" Target="../media/image61.png"/><Relationship Id="rId63" Type="http://schemas.openxmlformats.org/officeDocument/2006/relationships/image" Target="../media/image62.png"/><Relationship Id="rId64" Type="http://schemas.openxmlformats.org/officeDocument/2006/relationships/image" Target="../media/image63.png"/><Relationship Id="rId65" Type="http://schemas.openxmlformats.org/officeDocument/2006/relationships/image" Target="../media/image64.png"/><Relationship Id="rId66" Type="http://schemas.openxmlformats.org/officeDocument/2006/relationships/image" Target="../media/image65.png"/><Relationship Id="rId67" Type="http://schemas.openxmlformats.org/officeDocument/2006/relationships/image" Target="../media/image66.png"/><Relationship Id="rId68" Type="http://schemas.openxmlformats.org/officeDocument/2006/relationships/image" Target="../media/image67.png"/><Relationship Id="rId69" Type="http://schemas.openxmlformats.org/officeDocument/2006/relationships/image" Target="../media/image68.png"/><Relationship Id="rId70" Type="http://schemas.openxmlformats.org/officeDocument/2006/relationships/image" Target="../media/image69.png"/><Relationship Id="rId71" Type="http://schemas.openxmlformats.org/officeDocument/2006/relationships/image" Target="../media/image70.png"/><Relationship Id="rId72" Type="http://schemas.openxmlformats.org/officeDocument/2006/relationships/image" Target="../media/image71.png"/><Relationship Id="rId73" Type="http://schemas.openxmlformats.org/officeDocument/2006/relationships/image" Target="../media/image72.png"/><Relationship Id="rId74" Type="http://schemas.openxmlformats.org/officeDocument/2006/relationships/image" Target="../media/image73.png"/><Relationship Id="rId75" Type="http://schemas.openxmlformats.org/officeDocument/2006/relationships/image" Target="../media/image74.png"/><Relationship Id="rId76" Type="http://schemas.openxmlformats.org/officeDocument/2006/relationships/image" Target="../media/image75.png"/><Relationship Id="rId77" Type="http://schemas.openxmlformats.org/officeDocument/2006/relationships/image" Target="../media/image76.png"/><Relationship Id="rId78" Type="http://schemas.openxmlformats.org/officeDocument/2006/relationships/image" Target="../media/image77.png"/><Relationship Id="rId79" Type="http://schemas.openxmlformats.org/officeDocument/2006/relationships/image" Target="../media/image78.png"/><Relationship Id="rId80" Type="http://schemas.openxmlformats.org/officeDocument/2006/relationships/image" Target="../media/image79.png"/><Relationship Id="rId81" Type="http://schemas.openxmlformats.org/officeDocument/2006/relationships/image" Target="../media/image80.png"/><Relationship Id="rId82" Type="http://schemas.openxmlformats.org/officeDocument/2006/relationships/image" Target="../media/image81.png"/><Relationship Id="rId83" Type="http://schemas.openxmlformats.org/officeDocument/2006/relationships/image" Target="../media/image82.png"/><Relationship Id="rId84" Type="http://schemas.openxmlformats.org/officeDocument/2006/relationships/image" Target="../media/image83.png"/><Relationship Id="rId85" Type="http://schemas.openxmlformats.org/officeDocument/2006/relationships/image" Target="../media/image84.png"/><Relationship Id="rId86" Type="http://schemas.openxmlformats.org/officeDocument/2006/relationships/image" Target="../media/image85.png"/><Relationship Id="rId87" Type="http://schemas.openxmlformats.org/officeDocument/2006/relationships/image" Target="../media/image86.png"/><Relationship Id="rId88" Type="http://schemas.openxmlformats.org/officeDocument/2006/relationships/image" Target="../media/image87.png"/><Relationship Id="rId89" Type="http://schemas.openxmlformats.org/officeDocument/2006/relationships/image" Target="../media/image88.png"/><Relationship Id="rId90" Type="http://schemas.openxmlformats.org/officeDocument/2006/relationships/image" Target="../media/image89.png"/><Relationship Id="rId91" Type="http://schemas.openxmlformats.org/officeDocument/2006/relationships/image" Target="../media/image90.png"/><Relationship Id="rId92" Type="http://schemas.openxmlformats.org/officeDocument/2006/relationships/image" Target="../media/image91.png"/><Relationship Id="rId93" Type="http://schemas.openxmlformats.org/officeDocument/2006/relationships/image" Target="../media/image92.png"/><Relationship Id="rId94" Type="http://schemas.openxmlformats.org/officeDocument/2006/relationships/image" Target="../media/image93.png"/><Relationship Id="rId95" Type="http://schemas.openxmlformats.org/officeDocument/2006/relationships/image" Target="../media/image94.png"/><Relationship Id="rId96" Type="http://schemas.openxmlformats.org/officeDocument/2006/relationships/image" Target="../media/image95.png"/><Relationship Id="rId97" Type="http://schemas.openxmlformats.org/officeDocument/2006/relationships/image" Target="../media/image96.png"/><Relationship Id="rId98" Type="http://schemas.openxmlformats.org/officeDocument/2006/relationships/image" Target="../media/image97.png"/><Relationship Id="rId99" Type="http://schemas.openxmlformats.org/officeDocument/2006/relationships/image" Target="../media/image98.png"/><Relationship Id="rId100" Type="http://schemas.openxmlformats.org/officeDocument/2006/relationships/image" Target="../media/image99.png"/><Relationship Id="rId101" Type="http://schemas.openxmlformats.org/officeDocument/2006/relationships/image" Target="../media/image100.png"/><Relationship Id="rId102" Type="http://schemas.openxmlformats.org/officeDocument/2006/relationships/image" Target="../media/image101.png"/><Relationship Id="rId103" Type="http://schemas.openxmlformats.org/officeDocument/2006/relationships/image" Target="../media/image102.png"/><Relationship Id="rId104" Type="http://schemas.openxmlformats.org/officeDocument/2006/relationships/image" Target="../media/image103.png"/><Relationship Id="rId105" Type="http://schemas.openxmlformats.org/officeDocument/2006/relationships/image" Target="../media/image104.png"/><Relationship Id="rId106" Type="http://schemas.openxmlformats.org/officeDocument/2006/relationships/image" Target="../media/image105.png"/><Relationship Id="rId107" Type="http://schemas.openxmlformats.org/officeDocument/2006/relationships/image" Target="../media/image106.png"/><Relationship Id="rId108" Type="http://schemas.openxmlformats.org/officeDocument/2006/relationships/image" Target="../media/image107.png"/><Relationship Id="rId109" Type="http://schemas.openxmlformats.org/officeDocument/2006/relationships/image" Target="../media/image108.png"/><Relationship Id="rId110" Type="http://schemas.openxmlformats.org/officeDocument/2006/relationships/image" Target="../media/image109.png"/><Relationship Id="rId111" Type="http://schemas.openxmlformats.org/officeDocument/2006/relationships/image" Target="../media/image110.png"/><Relationship Id="rId112" Type="http://schemas.openxmlformats.org/officeDocument/2006/relationships/image" Target="../media/image111.png"/><Relationship Id="rId113" Type="http://schemas.openxmlformats.org/officeDocument/2006/relationships/image" Target="../media/image112.png"/><Relationship Id="rId114" Type="http://schemas.openxmlformats.org/officeDocument/2006/relationships/image" Target="../media/image113.png"/><Relationship Id="rId115" Type="http://schemas.openxmlformats.org/officeDocument/2006/relationships/image" Target="../media/image114.png"/><Relationship Id="rId116" Type="http://schemas.openxmlformats.org/officeDocument/2006/relationships/image" Target="../media/image115.png"/><Relationship Id="rId117" Type="http://schemas.openxmlformats.org/officeDocument/2006/relationships/image" Target="../media/image116.png"/><Relationship Id="rId118" Type="http://schemas.openxmlformats.org/officeDocument/2006/relationships/image" Target="../media/image117.png"/><Relationship Id="rId119" Type="http://schemas.openxmlformats.org/officeDocument/2006/relationships/image" Target="../media/image118.png"/><Relationship Id="rId120" Type="http://schemas.openxmlformats.org/officeDocument/2006/relationships/image" Target="../media/image119.png"/><Relationship Id="rId121" Type="http://schemas.openxmlformats.org/officeDocument/2006/relationships/image" Target="../media/image120.png"/><Relationship Id="rId122" Type="http://schemas.openxmlformats.org/officeDocument/2006/relationships/image" Target="../media/image121.png"/><Relationship Id="rId123" Type="http://schemas.openxmlformats.org/officeDocument/2006/relationships/image" Target="../media/image122.png"/><Relationship Id="rId124" Type="http://schemas.openxmlformats.org/officeDocument/2006/relationships/image" Target="../media/image123.png"/><Relationship Id="rId125" Type="http://schemas.openxmlformats.org/officeDocument/2006/relationships/image" Target="../media/image124.png"/><Relationship Id="rId126" Type="http://schemas.openxmlformats.org/officeDocument/2006/relationships/image" Target="../media/image125.png"/><Relationship Id="rId127" Type="http://schemas.openxmlformats.org/officeDocument/2006/relationships/image" Target="../media/image126.png"/><Relationship Id="rId128" Type="http://schemas.openxmlformats.org/officeDocument/2006/relationships/image" Target="../media/image127.png"/><Relationship Id="rId129" Type="http://schemas.openxmlformats.org/officeDocument/2006/relationships/image" Target="../media/image128.png"/><Relationship Id="rId130" Type="http://schemas.openxmlformats.org/officeDocument/2006/relationships/image" Target="../media/image129.png"/><Relationship Id="rId131" Type="http://schemas.openxmlformats.org/officeDocument/2006/relationships/image" Target="../media/image130.png"/><Relationship Id="rId132" Type="http://schemas.openxmlformats.org/officeDocument/2006/relationships/image" Target="../media/image131.png"/><Relationship Id="rId133" Type="http://schemas.openxmlformats.org/officeDocument/2006/relationships/image" Target="../media/image132.png"/><Relationship Id="rId134" Type="http://schemas.openxmlformats.org/officeDocument/2006/relationships/image" Target="../media/image133.png"/><Relationship Id="rId135" Type="http://schemas.openxmlformats.org/officeDocument/2006/relationships/image" Target="../media/image134.png"/><Relationship Id="rId136" Type="http://schemas.openxmlformats.org/officeDocument/2006/relationships/image" Target="../media/image135.png"/><Relationship Id="rId137" Type="http://schemas.openxmlformats.org/officeDocument/2006/relationships/image" Target="../media/image136.png"/><Relationship Id="rId138" Type="http://schemas.openxmlformats.org/officeDocument/2006/relationships/image" Target="../media/image137.png"/><Relationship Id="rId139" Type="http://schemas.openxmlformats.org/officeDocument/2006/relationships/image" Target="../media/image138.png"/><Relationship Id="rId140" Type="http://schemas.openxmlformats.org/officeDocument/2006/relationships/image" Target="../media/image139.png"/><Relationship Id="rId141" Type="http://schemas.openxmlformats.org/officeDocument/2006/relationships/image" Target="../media/image140.png"/><Relationship Id="rId142" Type="http://schemas.openxmlformats.org/officeDocument/2006/relationships/image" Target="../media/image141.png"/><Relationship Id="rId143" Type="http://schemas.openxmlformats.org/officeDocument/2006/relationships/image" Target="../media/image142.png"/><Relationship Id="rId144" Type="http://schemas.openxmlformats.org/officeDocument/2006/relationships/image" Target="../media/image143.png"/><Relationship Id="rId145" Type="http://schemas.openxmlformats.org/officeDocument/2006/relationships/image" Target="../media/image144.png"/><Relationship Id="rId146" Type="http://schemas.openxmlformats.org/officeDocument/2006/relationships/image" Target="../media/image145.png"/><Relationship Id="rId147" Type="http://schemas.openxmlformats.org/officeDocument/2006/relationships/image" Target="../media/image146.png"/><Relationship Id="rId148" Type="http://schemas.openxmlformats.org/officeDocument/2006/relationships/image" Target="../media/image147.png"/><Relationship Id="rId149" Type="http://schemas.openxmlformats.org/officeDocument/2006/relationships/image" Target="../media/image148.png"/><Relationship Id="rId150" Type="http://schemas.openxmlformats.org/officeDocument/2006/relationships/image" Target="../media/image149.png"/><Relationship Id="rId151" Type="http://schemas.openxmlformats.org/officeDocument/2006/relationships/image" Target="../media/image150.png"/><Relationship Id="rId152" Type="http://schemas.openxmlformats.org/officeDocument/2006/relationships/image" Target="../media/image151.png"/><Relationship Id="rId153" Type="http://schemas.openxmlformats.org/officeDocument/2006/relationships/image" Target="../media/image152.png"/><Relationship Id="rId154" Type="http://schemas.openxmlformats.org/officeDocument/2006/relationships/image" Target="../media/image153.png"/><Relationship Id="rId155" Type="http://schemas.openxmlformats.org/officeDocument/2006/relationships/image" Target="../media/image154.png"/><Relationship Id="rId156" Type="http://schemas.openxmlformats.org/officeDocument/2006/relationships/image" Target="../media/image155.png"/><Relationship Id="rId157" Type="http://schemas.openxmlformats.org/officeDocument/2006/relationships/image" Target="../media/image156.png"/><Relationship Id="rId158" Type="http://schemas.openxmlformats.org/officeDocument/2006/relationships/image" Target="../media/image157.png"/><Relationship Id="rId159" Type="http://schemas.openxmlformats.org/officeDocument/2006/relationships/image" Target="../media/image158.png"/><Relationship Id="rId160" Type="http://schemas.openxmlformats.org/officeDocument/2006/relationships/image" Target="../media/image159.png"/><Relationship Id="rId161" Type="http://schemas.openxmlformats.org/officeDocument/2006/relationships/image" Target="../media/image160.png"/><Relationship Id="rId162" Type="http://schemas.openxmlformats.org/officeDocument/2006/relationships/image" Target="../media/image161.png"/><Relationship Id="rId163" Type="http://schemas.openxmlformats.org/officeDocument/2006/relationships/image" Target="../media/image162.png"/><Relationship Id="rId164" Type="http://schemas.openxmlformats.org/officeDocument/2006/relationships/image" Target="../media/image163.png"/><Relationship Id="rId165" Type="http://schemas.openxmlformats.org/officeDocument/2006/relationships/image" Target="../media/image164.png"/><Relationship Id="rId166" Type="http://schemas.openxmlformats.org/officeDocument/2006/relationships/image" Target="../media/image165.png"/><Relationship Id="rId167" Type="http://schemas.openxmlformats.org/officeDocument/2006/relationships/image" Target="../media/image166.png"/><Relationship Id="rId168" Type="http://schemas.openxmlformats.org/officeDocument/2006/relationships/image" Target="../media/image167.png"/><Relationship Id="rId169" Type="http://schemas.openxmlformats.org/officeDocument/2006/relationships/image" Target="../media/image168.png"/><Relationship Id="rId170" Type="http://schemas.openxmlformats.org/officeDocument/2006/relationships/image" Target="../media/image169.png"/><Relationship Id="rId171" Type="http://schemas.openxmlformats.org/officeDocument/2006/relationships/image" Target="../media/image170.png"/><Relationship Id="rId172" Type="http://schemas.openxmlformats.org/officeDocument/2006/relationships/image" Target="../media/image171.png"/><Relationship Id="rId173" Type="http://schemas.openxmlformats.org/officeDocument/2006/relationships/image" Target="../media/image172.png"/><Relationship Id="rId174" Type="http://schemas.openxmlformats.org/officeDocument/2006/relationships/image" Target="../media/image173.png"/><Relationship Id="rId175" Type="http://schemas.openxmlformats.org/officeDocument/2006/relationships/image" Target="../media/image174.png"/><Relationship Id="rId176" Type="http://schemas.openxmlformats.org/officeDocument/2006/relationships/image" Target="../media/image175.png"/><Relationship Id="rId177" Type="http://schemas.openxmlformats.org/officeDocument/2006/relationships/image" Target="../media/image176.png"/><Relationship Id="rId178" Type="http://schemas.openxmlformats.org/officeDocument/2006/relationships/image" Target="../media/image177.png"/><Relationship Id="rId179" Type="http://schemas.openxmlformats.org/officeDocument/2006/relationships/image" Target="../media/image178.png"/><Relationship Id="rId180" Type="http://schemas.openxmlformats.org/officeDocument/2006/relationships/image" Target="../media/image179.png"/><Relationship Id="rId181" Type="http://schemas.openxmlformats.org/officeDocument/2006/relationships/image" Target="../media/image180.png"/><Relationship Id="rId182" Type="http://schemas.openxmlformats.org/officeDocument/2006/relationships/image" Target="../media/image181.png"/><Relationship Id="rId183" Type="http://schemas.openxmlformats.org/officeDocument/2006/relationships/image" Target="../media/image182.png"/><Relationship Id="rId184" Type="http://schemas.openxmlformats.org/officeDocument/2006/relationships/image" Target="../media/image183.png"/><Relationship Id="rId185" Type="http://schemas.openxmlformats.org/officeDocument/2006/relationships/image" Target="../media/image184.png"/><Relationship Id="rId186" Type="http://schemas.openxmlformats.org/officeDocument/2006/relationships/image" Target="../media/image185.png"/><Relationship Id="rId187" Type="http://schemas.openxmlformats.org/officeDocument/2006/relationships/image" Target="../media/image186.png"/><Relationship Id="rId188" Type="http://schemas.openxmlformats.org/officeDocument/2006/relationships/image" Target="../media/image187.png"/><Relationship Id="rId189" Type="http://schemas.openxmlformats.org/officeDocument/2006/relationships/image" Target="../media/image188.png"/><Relationship Id="rId190" Type="http://schemas.openxmlformats.org/officeDocument/2006/relationships/image" Target="../media/image189.png"/><Relationship Id="rId191" Type="http://schemas.openxmlformats.org/officeDocument/2006/relationships/image" Target="../media/image190.png"/><Relationship Id="rId192" Type="http://schemas.openxmlformats.org/officeDocument/2006/relationships/image" Target="../media/image191.png"/><Relationship Id="rId193" Type="http://schemas.openxmlformats.org/officeDocument/2006/relationships/image" Target="../media/image192.png"/><Relationship Id="rId194" Type="http://schemas.openxmlformats.org/officeDocument/2006/relationships/image" Target="../media/image193.png"/><Relationship Id="rId195" Type="http://schemas.openxmlformats.org/officeDocument/2006/relationships/image" Target="../media/image194.png"/><Relationship Id="rId196" Type="http://schemas.openxmlformats.org/officeDocument/2006/relationships/image" Target="../media/image195.png"/><Relationship Id="rId197" Type="http://schemas.openxmlformats.org/officeDocument/2006/relationships/image" Target="../media/image196.png"/><Relationship Id="rId198" Type="http://schemas.openxmlformats.org/officeDocument/2006/relationships/image" Target="../media/image197.png"/><Relationship Id="rId199" Type="http://schemas.openxmlformats.org/officeDocument/2006/relationships/image" Target="../media/image198.png"/><Relationship Id="rId200" Type="http://schemas.openxmlformats.org/officeDocument/2006/relationships/image" Target="../media/image199.png"/><Relationship Id="rId201" Type="http://schemas.openxmlformats.org/officeDocument/2006/relationships/image" Target="../media/image200.png"/><Relationship Id="rId202" Type="http://schemas.openxmlformats.org/officeDocument/2006/relationships/image" Target="../media/image201.png"/><Relationship Id="rId203" Type="http://schemas.openxmlformats.org/officeDocument/2006/relationships/image" Target="../media/image202.png"/><Relationship Id="rId204" Type="http://schemas.openxmlformats.org/officeDocument/2006/relationships/image" Target="../media/image203.png"/><Relationship Id="rId205" Type="http://schemas.openxmlformats.org/officeDocument/2006/relationships/image" Target="../media/image204.png"/><Relationship Id="rId206" Type="http://schemas.openxmlformats.org/officeDocument/2006/relationships/image" Target="../media/image205.png"/><Relationship Id="rId207" Type="http://schemas.openxmlformats.org/officeDocument/2006/relationships/image" Target="../media/image206.png"/><Relationship Id="rId208" Type="http://schemas.openxmlformats.org/officeDocument/2006/relationships/image" Target="../media/image207.png"/><Relationship Id="rId209" Type="http://schemas.openxmlformats.org/officeDocument/2006/relationships/image" Target="../media/image2.jpeg"/><Relationship Id="rId210" Type="http://schemas.openxmlformats.org/officeDocument/2006/relationships/image" Target="../media/image3.jpeg"/><Relationship Id="rId211" Type="http://schemas.openxmlformats.org/officeDocument/2006/relationships/image" Target="../media/image4.jpeg"/><Relationship Id="rId212" Type="http://schemas.openxmlformats.org/officeDocument/2006/relationships/image" Target="../media/image5.jpeg"/><Relationship Id="rId213" Type="http://schemas.openxmlformats.org/officeDocument/2006/relationships/image" Target="../media/image6.jpeg"/><Relationship Id="rId214" Type="http://schemas.openxmlformats.org/officeDocument/2006/relationships/image" Target="../media/image208.png"/><Relationship Id="rId215" Type="http://schemas.openxmlformats.org/officeDocument/2006/relationships/image" Target="../media/image209.png"/><Relationship Id="rId216" Type="http://schemas.openxmlformats.org/officeDocument/2006/relationships/image" Target="../media/image7.jpeg"/><Relationship Id="rId217" Type="http://schemas.openxmlformats.org/officeDocument/2006/relationships/image" Target="../media/image210.png"/><Relationship Id="rId218" Type="http://schemas.openxmlformats.org/officeDocument/2006/relationships/image" Target="../media/image8.jpeg"/><Relationship Id="rId219" Type="http://schemas.openxmlformats.org/officeDocument/2006/relationships/image" Target="../media/image211.png"/><Relationship Id="rId220" Type="http://schemas.openxmlformats.org/officeDocument/2006/relationships/image" Target="../media/image212.png"/><Relationship Id="rId221" Type="http://schemas.openxmlformats.org/officeDocument/2006/relationships/image" Target="../media/image9.jpeg"/><Relationship Id="rId222" Type="http://schemas.openxmlformats.org/officeDocument/2006/relationships/image" Target="../media/image213.png"/><Relationship Id="rId223" Type="http://schemas.openxmlformats.org/officeDocument/2006/relationships/image" Target="../media/image214.png"/><Relationship Id="rId224" Type="http://schemas.openxmlformats.org/officeDocument/2006/relationships/image" Target="../media/image10.jpeg"/><Relationship Id="rId225" Type="http://schemas.openxmlformats.org/officeDocument/2006/relationships/image" Target="../media/image11.jpeg"/><Relationship Id="rId226" Type="http://schemas.openxmlformats.org/officeDocument/2006/relationships/image" Target="../media/image12.jpeg"/><Relationship Id="rId227" Type="http://schemas.openxmlformats.org/officeDocument/2006/relationships/image" Target="../media/image13.jpeg"/><Relationship Id="rId228" Type="http://schemas.openxmlformats.org/officeDocument/2006/relationships/image" Target="../media/image14.jpeg"/><Relationship Id="rId229" Type="http://schemas.openxmlformats.org/officeDocument/2006/relationships/image" Target="../media/image15.jpeg"/><Relationship Id="rId230" Type="http://schemas.openxmlformats.org/officeDocument/2006/relationships/image" Target="../media/image16.jpeg"/><Relationship Id="rId231" Type="http://schemas.openxmlformats.org/officeDocument/2006/relationships/image" Target="../media/image17.jpeg"/><Relationship Id="rId232" Type="http://schemas.openxmlformats.org/officeDocument/2006/relationships/image" Target="../media/image18.jpeg"/><Relationship Id="rId233" Type="http://schemas.openxmlformats.org/officeDocument/2006/relationships/image" Target="../media/image19.jpeg"/><Relationship Id="rId234" Type="http://schemas.openxmlformats.org/officeDocument/2006/relationships/image" Target="../media/image20.jpeg"/><Relationship Id="rId235" Type="http://schemas.openxmlformats.org/officeDocument/2006/relationships/image" Target="../media/image21.jpeg"/><Relationship Id="rId236" Type="http://schemas.openxmlformats.org/officeDocument/2006/relationships/image" Target="../media/image22.jpeg"/><Relationship Id="rId237" Type="http://schemas.openxmlformats.org/officeDocument/2006/relationships/image" Target="../media/image23.jpeg"/><Relationship Id="rId238" Type="http://schemas.openxmlformats.org/officeDocument/2006/relationships/image" Target="../media/image24.jpeg"/><Relationship Id="rId239" Type="http://schemas.openxmlformats.org/officeDocument/2006/relationships/image" Target="../media/image25.jpeg"/><Relationship Id="rId240" Type="http://schemas.openxmlformats.org/officeDocument/2006/relationships/image" Target="../media/image26.jpeg"/><Relationship Id="rId241" Type="http://schemas.openxmlformats.org/officeDocument/2006/relationships/image" Target="../media/image27.jpeg"/><Relationship Id="rId242" Type="http://schemas.openxmlformats.org/officeDocument/2006/relationships/image" Target="../media/image28.jpeg"/><Relationship Id="rId243" Type="http://schemas.openxmlformats.org/officeDocument/2006/relationships/image" Target="../media/image29.jpeg"/><Relationship Id="rId244" Type="http://schemas.openxmlformats.org/officeDocument/2006/relationships/image" Target="../media/image30.jpeg"/><Relationship Id="rId245" Type="http://schemas.openxmlformats.org/officeDocument/2006/relationships/image" Target="../media/image31.jpeg"/><Relationship Id="rId246" Type="http://schemas.openxmlformats.org/officeDocument/2006/relationships/image" Target="../media/image32.jpeg"/><Relationship Id="rId247" Type="http://schemas.openxmlformats.org/officeDocument/2006/relationships/image" Target="../media/image33.jpeg"/><Relationship Id="rId248" Type="http://schemas.openxmlformats.org/officeDocument/2006/relationships/image" Target="../media/image34.jpeg"/><Relationship Id="rId249" Type="http://schemas.openxmlformats.org/officeDocument/2006/relationships/image" Target="../media/image35.jpeg"/><Relationship Id="rId250" Type="http://schemas.openxmlformats.org/officeDocument/2006/relationships/image" Target="../media/image36.jpeg"/><Relationship Id="rId251" Type="http://schemas.openxmlformats.org/officeDocument/2006/relationships/image" Target="../media/image37.jpeg"/><Relationship Id="rId252" Type="http://schemas.openxmlformats.org/officeDocument/2006/relationships/image" Target="../media/image38.jpeg"/><Relationship Id="rId253" Type="http://schemas.openxmlformats.org/officeDocument/2006/relationships/image" Target="../media/image215.png"/><Relationship Id="rId254" Type="http://schemas.openxmlformats.org/officeDocument/2006/relationships/image" Target="../media/image39.jpeg"/><Relationship Id="rId255" Type="http://schemas.openxmlformats.org/officeDocument/2006/relationships/image" Target="../media/image40.jpeg"/><Relationship Id="rId256" Type="http://schemas.openxmlformats.org/officeDocument/2006/relationships/image" Target="../media/image41.jpeg"/><Relationship Id="rId257" Type="http://schemas.openxmlformats.org/officeDocument/2006/relationships/image" Target="../media/image42.jpeg"/><Relationship Id="rId258" Type="http://schemas.openxmlformats.org/officeDocument/2006/relationships/image" Target="../media/image43.jpeg"/><Relationship Id="rId259" Type="http://schemas.openxmlformats.org/officeDocument/2006/relationships/image" Target="../media/image44.jpeg"/><Relationship Id="rId260" Type="http://schemas.openxmlformats.org/officeDocument/2006/relationships/image" Target="../media/image45.jpeg"/><Relationship Id="rId261" Type="http://schemas.openxmlformats.org/officeDocument/2006/relationships/image" Target="../media/image46.jpeg"/><Relationship Id="rId262" Type="http://schemas.openxmlformats.org/officeDocument/2006/relationships/image" Target="../media/image47.jpeg"/><Relationship Id="rId263" Type="http://schemas.openxmlformats.org/officeDocument/2006/relationships/image" Target="../media/image48.jpeg"/><Relationship Id="rId264" Type="http://schemas.openxmlformats.org/officeDocument/2006/relationships/image" Target="../media/image49.jpeg"/><Relationship Id="rId265" Type="http://schemas.openxmlformats.org/officeDocument/2006/relationships/image" Target="../media/image50.jpeg"/><Relationship Id="rId266" Type="http://schemas.openxmlformats.org/officeDocument/2006/relationships/image" Target="../media/image51.jpeg"/><Relationship Id="rId267" Type="http://schemas.openxmlformats.org/officeDocument/2006/relationships/image" Target="../media/image52.jpeg"/><Relationship Id="rId268" Type="http://schemas.openxmlformats.org/officeDocument/2006/relationships/image" Target="../media/image53.jpeg"/><Relationship Id="rId269" Type="http://schemas.openxmlformats.org/officeDocument/2006/relationships/image" Target="../media/image54.jpeg"/><Relationship Id="rId270" Type="http://schemas.openxmlformats.org/officeDocument/2006/relationships/image" Target="../media/image55.jpeg"/><Relationship Id="rId271" Type="http://schemas.openxmlformats.org/officeDocument/2006/relationships/image" Target="../media/image56.jpeg"/><Relationship Id="rId272" Type="http://schemas.openxmlformats.org/officeDocument/2006/relationships/image" Target="../media/image57.jpeg"/><Relationship Id="rId273" Type="http://schemas.openxmlformats.org/officeDocument/2006/relationships/image" Target="../media/image58.jpeg"/><Relationship Id="rId274" Type="http://schemas.openxmlformats.org/officeDocument/2006/relationships/image" Target="../media/image59.jpeg"/><Relationship Id="rId275" Type="http://schemas.openxmlformats.org/officeDocument/2006/relationships/image" Target="../media/image60.jpeg"/><Relationship Id="rId276" Type="http://schemas.openxmlformats.org/officeDocument/2006/relationships/image" Target="../media/image61.jpeg"/><Relationship Id="rId277" Type="http://schemas.openxmlformats.org/officeDocument/2006/relationships/image" Target="../media/image62.jpeg"/><Relationship Id="rId278" Type="http://schemas.openxmlformats.org/officeDocument/2006/relationships/image" Target="../media/image63.jpeg"/><Relationship Id="rId279" Type="http://schemas.openxmlformats.org/officeDocument/2006/relationships/image" Target="../media/image64.jpeg"/><Relationship Id="rId280" Type="http://schemas.openxmlformats.org/officeDocument/2006/relationships/image" Target="../media/image65.jpeg"/><Relationship Id="rId281" Type="http://schemas.openxmlformats.org/officeDocument/2006/relationships/image" Target="../media/image66.jpeg"/><Relationship Id="rId282" Type="http://schemas.openxmlformats.org/officeDocument/2006/relationships/image" Target="../media/image67.jpeg"/><Relationship Id="rId283" Type="http://schemas.openxmlformats.org/officeDocument/2006/relationships/image" Target="../media/image68.jpeg"/><Relationship Id="rId284" Type="http://schemas.openxmlformats.org/officeDocument/2006/relationships/image" Target="../media/image69.jpeg"/><Relationship Id="rId285" Type="http://schemas.openxmlformats.org/officeDocument/2006/relationships/image" Target="../media/image70.jpeg"/><Relationship Id="rId286" Type="http://schemas.openxmlformats.org/officeDocument/2006/relationships/image" Target="../media/image71.jpeg"/><Relationship Id="rId287" Type="http://schemas.openxmlformats.org/officeDocument/2006/relationships/image" Target="../media/image72.jpeg"/><Relationship Id="rId288" Type="http://schemas.openxmlformats.org/officeDocument/2006/relationships/image" Target="../media/image73.jpeg"/><Relationship Id="rId289" Type="http://schemas.openxmlformats.org/officeDocument/2006/relationships/image" Target="../media/image74.jpeg"/><Relationship Id="rId290" Type="http://schemas.openxmlformats.org/officeDocument/2006/relationships/image" Target="../media/image75.jpeg"/><Relationship Id="rId291" Type="http://schemas.openxmlformats.org/officeDocument/2006/relationships/image" Target="../media/image76.jpeg"/><Relationship Id="rId292" Type="http://schemas.openxmlformats.org/officeDocument/2006/relationships/image" Target="../media/image77.jpeg"/><Relationship Id="rId293" Type="http://schemas.openxmlformats.org/officeDocument/2006/relationships/image" Target="../media/image78.jpeg"/><Relationship Id="rId294" Type="http://schemas.openxmlformats.org/officeDocument/2006/relationships/image" Target="../media/image79.jpeg"/><Relationship Id="rId295" Type="http://schemas.openxmlformats.org/officeDocument/2006/relationships/image" Target="../media/image80.jpeg"/><Relationship Id="rId296" Type="http://schemas.openxmlformats.org/officeDocument/2006/relationships/image" Target="../media/image81.jpeg"/><Relationship Id="rId297" Type="http://schemas.openxmlformats.org/officeDocument/2006/relationships/image" Target="../media/image82.jpeg"/><Relationship Id="rId298" Type="http://schemas.openxmlformats.org/officeDocument/2006/relationships/image" Target="../media/image83.jpeg"/><Relationship Id="rId299" Type="http://schemas.openxmlformats.org/officeDocument/2006/relationships/image" Target="../media/image84.jpeg"/><Relationship Id="rId300" Type="http://schemas.openxmlformats.org/officeDocument/2006/relationships/image" Target="../media/image85.jpeg"/><Relationship Id="rId301" Type="http://schemas.openxmlformats.org/officeDocument/2006/relationships/image" Target="../media/image86.jpeg"/><Relationship Id="rId302" Type="http://schemas.openxmlformats.org/officeDocument/2006/relationships/image" Target="../media/image87.jpeg"/><Relationship Id="rId303" Type="http://schemas.openxmlformats.org/officeDocument/2006/relationships/image" Target="../media/image88.jpeg"/><Relationship Id="rId304" Type="http://schemas.openxmlformats.org/officeDocument/2006/relationships/image" Target="../media/image89.jpeg"/><Relationship Id="rId305" Type="http://schemas.openxmlformats.org/officeDocument/2006/relationships/image" Target="../media/image90.jpeg"/><Relationship Id="rId306" Type="http://schemas.openxmlformats.org/officeDocument/2006/relationships/image" Target="../media/image91.jpeg"/><Relationship Id="rId307" Type="http://schemas.openxmlformats.org/officeDocument/2006/relationships/image" Target="../media/image92.jpeg"/><Relationship Id="rId308" Type="http://schemas.openxmlformats.org/officeDocument/2006/relationships/image" Target="../media/image93.jpeg"/><Relationship Id="rId309" Type="http://schemas.openxmlformats.org/officeDocument/2006/relationships/image" Target="../media/image216.png"/><Relationship Id="rId310" Type="http://schemas.openxmlformats.org/officeDocument/2006/relationships/image" Target="../media/image217.png"/><Relationship Id="rId311" Type="http://schemas.openxmlformats.org/officeDocument/2006/relationships/image" Target="../media/image218.png"/><Relationship Id="rId312" Type="http://schemas.openxmlformats.org/officeDocument/2006/relationships/image" Target="../media/image219.png"/><Relationship Id="rId313" Type="http://schemas.openxmlformats.org/officeDocument/2006/relationships/image" Target="../media/image220.png"/><Relationship Id="rId314" Type="http://schemas.openxmlformats.org/officeDocument/2006/relationships/image" Target="../media/image221.png"/><Relationship Id="rId315" Type="http://schemas.openxmlformats.org/officeDocument/2006/relationships/image" Target="../media/image94.jpeg"/><Relationship Id="rId316" Type="http://schemas.openxmlformats.org/officeDocument/2006/relationships/image" Target="../media/image95.jpeg"/><Relationship Id="rId317" Type="http://schemas.openxmlformats.org/officeDocument/2006/relationships/image" Target="../media/image96.jpeg"/><Relationship Id="rId318" Type="http://schemas.openxmlformats.org/officeDocument/2006/relationships/image" Target="../media/image97.jpeg"/><Relationship Id="rId319" Type="http://schemas.openxmlformats.org/officeDocument/2006/relationships/image" Target="../media/image98.jpeg"/><Relationship Id="rId320" Type="http://schemas.openxmlformats.org/officeDocument/2006/relationships/image" Target="../media/image99.jpeg"/><Relationship Id="rId321" Type="http://schemas.openxmlformats.org/officeDocument/2006/relationships/image" Target="../media/image100.jpeg"/><Relationship Id="rId322" Type="http://schemas.openxmlformats.org/officeDocument/2006/relationships/image" Target="../media/image101.jpeg"/><Relationship Id="rId323" Type="http://schemas.openxmlformats.org/officeDocument/2006/relationships/image" Target="../media/image102.jpeg"/><Relationship Id="rId324" Type="http://schemas.openxmlformats.org/officeDocument/2006/relationships/image" Target="../media/image103.jpeg"/><Relationship Id="rId325" Type="http://schemas.openxmlformats.org/officeDocument/2006/relationships/image" Target="../media/image222.png"/><Relationship Id="rId326" Type="http://schemas.openxmlformats.org/officeDocument/2006/relationships/image" Target="../media/image104.jpeg"/><Relationship Id="rId327" Type="http://schemas.openxmlformats.org/officeDocument/2006/relationships/image" Target="../media/image223.png"/><Relationship Id="rId328" Type="http://schemas.openxmlformats.org/officeDocument/2006/relationships/image" Target="../media/image105.jpeg"/><Relationship Id="rId329" Type="http://schemas.openxmlformats.org/officeDocument/2006/relationships/image" Target="../media/image106.jpeg"/><Relationship Id="rId330" Type="http://schemas.openxmlformats.org/officeDocument/2006/relationships/image" Target="../media/image107.jpeg"/><Relationship Id="rId331" Type="http://schemas.openxmlformats.org/officeDocument/2006/relationships/image" Target="../media/image224.png"/><Relationship Id="rId332" Type="http://schemas.openxmlformats.org/officeDocument/2006/relationships/image" Target="../media/image108.jpeg"/><Relationship Id="rId333" Type="http://schemas.openxmlformats.org/officeDocument/2006/relationships/image" Target="../media/image225.png"/><Relationship Id="rId334" Type="http://schemas.openxmlformats.org/officeDocument/2006/relationships/image" Target="../media/image109.jpeg"/><Relationship Id="rId335" Type="http://schemas.openxmlformats.org/officeDocument/2006/relationships/image" Target="../media/image110.jpeg"/><Relationship Id="rId336" Type="http://schemas.openxmlformats.org/officeDocument/2006/relationships/image" Target="../media/image111.jpeg"/><Relationship Id="rId337" Type="http://schemas.openxmlformats.org/officeDocument/2006/relationships/image" Target="../media/image226.png"/><Relationship Id="rId338" Type="http://schemas.openxmlformats.org/officeDocument/2006/relationships/image" Target="../media/image227.png"/><Relationship Id="rId339" Type="http://schemas.openxmlformats.org/officeDocument/2006/relationships/image" Target="../media/image112.jpeg"/><Relationship Id="rId340" Type="http://schemas.openxmlformats.org/officeDocument/2006/relationships/image" Target="../media/image113.jpeg"/><Relationship Id="rId341" Type="http://schemas.openxmlformats.org/officeDocument/2006/relationships/image" Target="../media/image114.jpeg"/><Relationship Id="rId342" Type="http://schemas.openxmlformats.org/officeDocument/2006/relationships/image" Target="../media/image228.png"/><Relationship Id="rId343" Type="http://schemas.openxmlformats.org/officeDocument/2006/relationships/image" Target="../media/image229.png"/><Relationship Id="rId344" Type="http://schemas.openxmlformats.org/officeDocument/2006/relationships/image" Target="../media/image115.jpeg"/><Relationship Id="rId345" Type="http://schemas.openxmlformats.org/officeDocument/2006/relationships/image" Target="../media/image116.jpeg"/><Relationship Id="rId346" Type="http://schemas.openxmlformats.org/officeDocument/2006/relationships/image" Target="../media/image230.png"/><Relationship Id="rId347" Type="http://schemas.openxmlformats.org/officeDocument/2006/relationships/image" Target="../media/image231.png"/><Relationship Id="rId348" Type="http://schemas.openxmlformats.org/officeDocument/2006/relationships/image" Target="../media/image117.jpeg"/><Relationship Id="rId349" Type="http://schemas.openxmlformats.org/officeDocument/2006/relationships/image" Target="../media/image118.jpeg"/><Relationship Id="rId350" Type="http://schemas.openxmlformats.org/officeDocument/2006/relationships/image" Target="../media/image232.png"/><Relationship Id="rId351" Type="http://schemas.openxmlformats.org/officeDocument/2006/relationships/image" Target="../media/image119.jpeg"/><Relationship Id="rId352" Type="http://schemas.openxmlformats.org/officeDocument/2006/relationships/image" Target="../media/image120.jpeg"/><Relationship Id="rId353" Type="http://schemas.openxmlformats.org/officeDocument/2006/relationships/image" Target="../media/image121.jpeg"/><Relationship Id="rId354" Type="http://schemas.openxmlformats.org/officeDocument/2006/relationships/image" Target="../media/image233.png"/><Relationship Id="rId355" Type="http://schemas.openxmlformats.org/officeDocument/2006/relationships/image" Target="../media/image122.jpeg"/><Relationship Id="rId356" Type="http://schemas.openxmlformats.org/officeDocument/2006/relationships/image" Target="../media/image123.jpeg"/><Relationship Id="rId357" Type="http://schemas.openxmlformats.org/officeDocument/2006/relationships/image" Target="../media/image124.jpeg"/><Relationship Id="rId358" Type="http://schemas.openxmlformats.org/officeDocument/2006/relationships/image" Target="../media/image125.jpeg"/><Relationship Id="rId359" Type="http://schemas.openxmlformats.org/officeDocument/2006/relationships/image" Target="../media/image234.png"/><Relationship Id="rId360" Type="http://schemas.openxmlformats.org/officeDocument/2006/relationships/image" Target="../media/image126.jpeg"/><Relationship Id="rId361" Type="http://schemas.openxmlformats.org/officeDocument/2006/relationships/image" Target="../media/image127.jpeg"/><Relationship Id="rId362" Type="http://schemas.openxmlformats.org/officeDocument/2006/relationships/image" Target="../media/image128.jpeg"/><Relationship Id="rId363" Type="http://schemas.openxmlformats.org/officeDocument/2006/relationships/image" Target="../media/image129.jpeg"/><Relationship Id="rId364" Type="http://schemas.openxmlformats.org/officeDocument/2006/relationships/image" Target="../media/image130.jpeg"/><Relationship Id="rId365" Type="http://schemas.openxmlformats.org/officeDocument/2006/relationships/image" Target="../media/image235.png"/><Relationship Id="rId366" Type="http://schemas.openxmlformats.org/officeDocument/2006/relationships/image" Target="../media/image236.png"/><Relationship Id="rId367" Type="http://schemas.openxmlformats.org/officeDocument/2006/relationships/image" Target="../media/image131.jpeg"/><Relationship Id="rId368" Type="http://schemas.openxmlformats.org/officeDocument/2006/relationships/image" Target="../media/image132.jpeg"/><Relationship Id="rId369" Type="http://schemas.openxmlformats.org/officeDocument/2006/relationships/image" Target="../media/image133.jpeg"/><Relationship Id="rId370" Type="http://schemas.openxmlformats.org/officeDocument/2006/relationships/image" Target="../media/image134.jpeg"/><Relationship Id="rId371" Type="http://schemas.openxmlformats.org/officeDocument/2006/relationships/image" Target="../media/image135.jpeg"/><Relationship Id="rId372" Type="http://schemas.openxmlformats.org/officeDocument/2006/relationships/image" Target="../media/image237.png"/><Relationship Id="rId373" Type="http://schemas.openxmlformats.org/officeDocument/2006/relationships/image" Target="../media/image238.png"/><Relationship Id="rId374" Type="http://schemas.openxmlformats.org/officeDocument/2006/relationships/image" Target="../media/image239.png"/><Relationship Id="rId375" Type="http://schemas.openxmlformats.org/officeDocument/2006/relationships/image" Target="../media/image240.png"/><Relationship Id="rId376" Type="http://schemas.openxmlformats.org/officeDocument/2006/relationships/image" Target="../media/image136.jpeg"/><Relationship Id="rId377" Type="http://schemas.openxmlformats.org/officeDocument/2006/relationships/image" Target="../media/image137.jpeg"/><Relationship Id="rId378" Type="http://schemas.openxmlformats.org/officeDocument/2006/relationships/image" Target="../media/image138.jpeg"/><Relationship Id="rId379" Type="http://schemas.openxmlformats.org/officeDocument/2006/relationships/image" Target="../media/image139.jpeg"/><Relationship Id="rId380" Type="http://schemas.openxmlformats.org/officeDocument/2006/relationships/image" Target="../media/image241.png"/><Relationship Id="rId381" Type="http://schemas.openxmlformats.org/officeDocument/2006/relationships/image" Target="../media/image242.png"/><Relationship Id="rId382" Type="http://schemas.openxmlformats.org/officeDocument/2006/relationships/image" Target="../media/image243.png"/><Relationship Id="rId383" Type="http://schemas.openxmlformats.org/officeDocument/2006/relationships/image" Target="../media/image244.png"/><Relationship Id="rId384" Type="http://schemas.openxmlformats.org/officeDocument/2006/relationships/image" Target="../media/image245.png"/><Relationship Id="rId385" Type="http://schemas.openxmlformats.org/officeDocument/2006/relationships/image" Target="../media/image246.png"/><Relationship Id="rId386" Type="http://schemas.openxmlformats.org/officeDocument/2006/relationships/image" Target="../media/image247.png"/><Relationship Id="rId387" Type="http://schemas.openxmlformats.org/officeDocument/2006/relationships/image" Target="../media/image248.png"/><Relationship Id="rId388" Type="http://schemas.openxmlformats.org/officeDocument/2006/relationships/image" Target="../media/image249.png"/><Relationship Id="rId389" Type="http://schemas.openxmlformats.org/officeDocument/2006/relationships/image" Target="../media/image250.png"/><Relationship Id="rId390" Type="http://schemas.openxmlformats.org/officeDocument/2006/relationships/image" Target="../media/image251.png"/><Relationship Id="rId391" Type="http://schemas.openxmlformats.org/officeDocument/2006/relationships/image" Target="../media/image252.png"/><Relationship Id="rId392" Type="http://schemas.openxmlformats.org/officeDocument/2006/relationships/image" Target="../media/image253.png"/><Relationship Id="rId393" Type="http://schemas.openxmlformats.org/officeDocument/2006/relationships/image" Target="../media/image254.png"/><Relationship Id="rId394" Type="http://schemas.openxmlformats.org/officeDocument/2006/relationships/image" Target="../media/image255.png"/><Relationship Id="rId395" Type="http://schemas.openxmlformats.org/officeDocument/2006/relationships/image" Target="../media/image256.png"/><Relationship Id="rId396" Type="http://schemas.openxmlformats.org/officeDocument/2006/relationships/image" Target="../media/image257.png"/><Relationship Id="rId397" Type="http://schemas.openxmlformats.org/officeDocument/2006/relationships/image" Target="../media/image258.png"/><Relationship Id="rId398" Type="http://schemas.openxmlformats.org/officeDocument/2006/relationships/image" Target="../media/image259.png"/><Relationship Id="rId399" Type="http://schemas.openxmlformats.org/officeDocument/2006/relationships/image" Target="../media/image260.png"/><Relationship Id="rId400" Type="http://schemas.openxmlformats.org/officeDocument/2006/relationships/image" Target="../media/image261.png"/><Relationship Id="rId401" Type="http://schemas.openxmlformats.org/officeDocument/2006/relationships/image" Target="../media/image140.jpeg"/><Relationship Id="rId402" Type="http://schemas.openxmlformats.org/officeDocument/2006/relationships/image" Target="../media/image141.jpeg"/><Relationship Id="rId403" Type="http://schemas.openxmlformats.org/officeDocument/2006/relationships/image" Target="../media/image262.png"/><Relationship Id="rId404" Type="http://schemas.openxmlformats.org/officeDocument/2006/relationships/image" Target="../media/image263.png"/><Relationship Id="rId405" Type="http://schemas.openxmlformats.org/officeDocument/2006/relationships/image" Target="../media/image264.png"/><Relationship Id="rId406" Type="http://schemas.openxmlformats.org/officeDocument/2006/relationships/image" Target="../media/image265.png"/><Relationship Id="rId407" Type="http://schemas.openxmlformats.org/officeDocument/2006/relationships/image" Target="../media/image266.png"/><Relationship Id="rId408" Type="http://schemas.openxmlformats.org/officeDocument/2006/relationships/image" Target="../media/image267.png"/><Relationship Id="rId409" Type="http://schemas.openxmlformats.org/officeDocument/2006/relationships/image" Target="../media/image268.png"/><Relationship Id="rId410" Type="http://schemas.openxmlformats.org/officeDocument/2006/relationships/image" Target="../media/image269.png"/><Relationship Id="rId411" Type="http://schemas.openxmlformats.org/officeDocument/2006/relationships/image" Target="../media/image270.png"/><Relationship Id="rId412" Type="http://schemas.openxmlformats.org/officeDocument/2006/relationships/image" Target="../media/image271.png"/><Relationship Id="rId413" Type="http://schemas.openxmlformats.org/officeDocument/2006/relationships/image" Target="../media/image272.png"/><Relationship Id="rId414" Type="http://schemas.openxmlformats.org/officeDocument/2006/relationships/image" Target="../media/image273.png"/><Relationship Id="rId415" Type="http://schemas.openxmlformats.org/officeDocument/2006/relationships/image" Target="../media/image274.png"/><Relationship Id="rId416" Type="http://schemas.openxmlformats.org/officeDocument/2006/relationships/image" Target="../media/image275.png"/><Relationship Id="rId417" Type="http://schemas.openxmlformats.org/officeDocument/2006/relationships/image" Target="../media/image276.png"/><Relationship Id="rId418" Type="http://schemas.openxmlformats.org/officeDocument/2006/relationships/image" Target="../media/image277.png"/><Relationship Id="rId419" Type="http://schemas.openxmlformats.org/officeDocument/2006/relationships/image" Target="../media/image278.png"/><Relationship Id="rId420" Type="http://schemas.openxmlformats.org/officeDocument/2006/relationships/image" Target="../media/image279.png"/><Relationship Id="rId421" Type="http://schemas.openxmlformats.org/officeDocument/2006/relationships/image" Target="../media/image280.png"/><Relationship Id="rId422" Type="http://schemas.openxmlformats.org/officeDocument/2006/relationships/image" Target="../media/image281.png"/><Relationship Id="rId423" Type="http://schemas.openxmlformats.org/officeDocument/2006/relationships/image" Target="../media/image282.png"/><Relationship Id="rId424" Type="http://schemas.openxmlformats.org/officeDocument/2006/relationships/image" Target="../media/image283.png"/><Relationship Id="rId425" Type="http://schemas.openxmlformats.org/officeDocument/2006/relationships/image" Target="../media/image284.png"/><Relationship Id="rId426" Type="http://schemas.openxmlformats.org/officeDocument/2006/relationships/image" Target="../media/image285.png"/><Relationship Id="rId427" Type="http://schemas.openxmlformats.org/officeDocument/2006/relationships/image" Target="../media/image286.png"/><Relationship Id="rId428" Type="http://schemas.openxmlformats.org/officeDocument/2006/relationships/image" Target="../media/image287.png"/><Relationship Id="rId429" Type="http://schemas.openxmlformats.org/officeDocument/2006/relationships/image" Target="../media/image288.png"/><Relationship Id="rId430" Type="http://schemas.openxmlformats.org/officeDocument/2006/relationships/image" Target="../media/image289.png"/><Relationship Id="rId431" Type="http://schemas.openxmlformats.org/officeDocument/2006/relationships/image" Target="../media/image290.png"/><Relationship Id="rId432" Type="http://schemas.openxmlformats.org/officeDocument/2006/relationships/image" Target="../media/image291.png"/><Relationship Id="rId433" Type="http://schemas.openxmlformats.org/officeDocument/2006/relationships/image" Target="../media/image142.jpeg"/><Relationship Id="rId434" Type="http://schemas.openxmlformats.org/officeDocument/2006/relationships/image" Target="../media/image143.jpeg"/><Relationship Id="rId435" Type="http://schemas.openxmlformats.org/officeDocument/2006/relationships/image" Target="../media/image144.jpeg"/><Relationship Id="rId436" Type="http://schemas.openxmlformats.org/officeDocument/2006/relationships/image" Target="../media/image145.jpeg"/><Relationship Id="rId437" Type="http://schemas.openxmlformats.org/officeDocument/2006/relationships/image" Target="../media/image146.jpeg"/><Relationship Id="rId438" Type="http://schemas.openxmlformats.org/officeDocument/2006/relationships/image" Target="../media/image292.png"/><Relationship Id="rId439" Type="http://schemas.openxmlformats.org/officeDocument/2006/relationships/image" Target="../media/image293.png"/><Relationship Id="rId440" Type="http://schemas.openxmlformats.org/officeDocument/2006/relationships/image" Target="../media/image294.png"/><Relationship Id="rId441" Type="http://schemas.openxmlformats.org/officeDocument/2006/relationships/image" Target="../media/image295.png"/><Relationship Id="rId442" Type="http://schemas.openxmlformats.org/officeDocument/2006/relationships/image" Target="../media/image147.jpeg"/><Relationship Id="rId443" Type="http://schemas.openxmlformats.org/officeDocument/2006/relationships/image" Target="../media/image148.jpeg"/><Relationship Id="rId444" Type="http://schemas.openxmlformats.org/officeDocument/2006/relationships/image" Target="../media/image149.jpeg"/><Relationship Id="rId445" Type="http://schemas.openxmlformats.org/officeDocument/2006/relationships/image" Target="../media/image150.jpeg"/><Relationship Id="rId446" Type="http://schemas.openxmlformats.org/officeDocument/2006/relationships/image" Target="../media/image151.jpeg"/><Relationship Id="rId447" Type="http://schemas.openxmlformats.org/officeDocument/2006/relationships/image" Target="../media/image296.png"/><Relationship Id="rId448" Type="http://schemas.openxmlformats.org/officeDocument/2006/relationships/image" Target="../media/image152.jpeg"/><Relationship Id="rId449" Type="http://schemas.openxmlformats.org/officeDocument/2006/relationships/image" Target="../media/image297.png"/><Relationship Id="rId450" Type="http://schemas.openxmlformats.org/officeDocument/2006/relationships/image" Target="../media/image298.png"/><Relationship Id="rId451" Type="http://schemas.openxmlformats.org/officeDocument/2006/relationships/image" Target="../media/image299.png"/><Relationship Id="rId452" Type="http://schemas.openxmlformats.org/officeDocument/2006/relationships/image" Target="../media/image300.png"/><Relationship Id="rId453" Type="http://schemas.openxmlformats.org/officeDocument/2006/relationships/image" Target="../media/image301.png"/><Relationship Id="rId454" Type="http://schemas.openxmlformats.org/officeDocument/2006/relationships/image" Target="../media/image302.png"/><Relationship Id="rId455" Type="http://schemas.openxmlformats.org/officeDocument/2006/relationships/image" Target="../media/image303.png"/><Relationship Id="rId456" Type="http://schemas.openxmlformats.org/officeDocument/2006/relationships/image" Target="../media/image304.png"/><Relationship Id="rId457" Type="http://schemas.openxmlformats.org/officeDocument/2006/relationships/image" Target="../media/image153.jpeg"/><Relationship Id="rId458" Type="http://schemas.openxmlformats.org/officeDocument/2006/relationships/image" Target="../media/image154.jpeg"/><Relationship Id="rId459" Type="http://schemas.openxmlformats.org/officeDocument/2006/relationships/image" Target="../media/image155.jpeg"/><Relationship Id="rId460" Type="http://schemas.openxmlformats.org/officeDocument/2006/relationships/image" Target="../media/image156.jpeg"/><Relationship Id="rId461" Type="http://schemas.openxmlformats.org/officeDocument/2006/relationships/image" Target="../media/image157.jpeg"/><Relationship Id="rId462" Type="http://schemas.openxmlformats.org/officeDocument/2006/relationships/image" Target="../media/image158.jpeg"/><Relationship Id="rId463" Type="http://schemas.openxmlformats.org/officeDocument/2006/relationships/image" Target="../media/image159.jpeg"/><Relationship Id="rId464" Type="http://schemas.openxmlformats.org/officeDocument/2006/relationships/image" Target="../media/image160.jpeg"/><Relationship Id="rId465" Type="http://schemas.openxmlformats.org/officeDocument/2006/relationships/image" Target="../media/image161.jpeg"/><Relationship Id="rId466" Type="http://schemas.openxmlformats.org/officeDocument/2006/relationships/image" Target="../media/image162.jpeg"/><Relationship Id="rId467" Type="http://schemas.openxmlformats.org/officeDocument/2006/relationships/image" Target="../media/image163.jpeg"/><Relationship Id="rId468" Type="http://schemas.openxmlformats.org/officeDocument/2006/relationships/image" Target="../media/image164.jpeg"/><Relationship Id="rId469" Type="http://schemas.openxmlformats.org/officeDocument/2006/relationships/image" Target="../media/image165.jpeg"/><Relationship Id="rId470" Type="http://schemas.openxmlformats.org/officeDocument/2006/relationships/image" Target="../media/image166.jpeg"/><Relationship Id="rId471" Type="http://schemas.openxmlformats.org/officeDocument/2006/relationships/image" Target="../media/image167.jpeg"/><Relationship Id="rId472" Type="http://schemas.openxmlformats.org/officeDocument/2006/relationships/image" Target="../media/image168.jpeg"/><Relationship Id="rId473" Type="http://schemas.openxmlformats.org/officeDocument/2006/relationships/image" Target="../media/image169.jpeg"/><Relationship Id="rId474" Type="http://schemas.openxmlformats.org/officeDocument/2006/relationships/image" Target="../media/image170.jpeg"/><Relationship Id="rId475" Type="http://schemas.openxmlformats.org/officeDocument/2006/relationships/image" Target="../media/image171.jpeg"/><Relationship Id="rId476" Type="http://schemas.openxmlformats.org/officeDocument/2006/relationships/image" Target="../media/image172.jpeg"/><Relationship Id="rId477" Type="http://schemas.openxmlformats.org/officeDocument/2006/relationships/image" Target="../media/image173.jpeg"/><Relationship Id="rId478" Type="http://schemas.openxmlformats.org/officeDocument/2006/relationships/image" Target="../media/image174.jpeg"/><Relationship Id="rId479" Type="http://schemas.openxmlformats.org/officeDocument/2006/relationships/image" Target="../media/image175.jpeg"/><Relationship Id="rId480" Type="http://schemas.openxmlformats.org/officeDocument/2006/relationships/image" Target="../media/image176.jpeg"/><Relationship Id="rId481" Type="http://schemas.openxmlformats.org/officeDocument/2006/relationships/image" Target="../media/image177.jpeg"/><Relationship Id="rId482" Type="http://schemas.openxmlformats.org/officeDocument/2006/relationships/image" Target="../media/image178.jpeg"/><Relationship Id="rId483" Type="http://schemas.openxmlformats.org/officeDocument/2006/relationships/image" Target="../media/image179.jpeg"/><Relationship Id="rId484" Type="http://schemas.openxmlformats.org/officeDocument/2006/relationships/image" Target="../media/image180.jpeg"/><Relationship Id="rId485" Type="http://schemas.openxmlformats.org/officeDocument/2006/relationships/image" Target="../media/image181.jpeg"/><Relationship Id="rId486" Type="http://schemas.openxmlformats.org/officeDocument/2006/relationships/image" Target="../media/image182.jpeg"/><Relationship Id="rId487" Type="http://schemas.openxmlformats.org/officeDocument/2006/relationships/image" Target="../media/image183.jpeg"/><Relationship Id="rId488" Type="http://schemas.openxmlformats.org/officeDocument/2006/relationships/image" Target="../media/image184.jpeg"/><Relationship Id="rId489" Type="http://schemas.openxmlformats.org/officeDocument/2006/relationships/image" Target="../media/image185.jpeg"/><Relationship Id="rId490" Type="http://schemas.openxmlformats.org/officeDocument/2006/relationships/image" Target="../media/image186.jpeg"/><Relationship Id="rId491" Type="http://schemas.openxmlformats.org/officeDocument/2006/relationships/image" Target="../media/image187.jpeg"/><Relationship Id="rId492" Type="http://schemas.openxmlformats.org/officeDocument/2006/relationships/image" Target="../media/image188.jpeg"/><Relationship Id="rId493" Type="http://schemas.openxmlformats.org/officeDocument/2006/relationships/image" Target="../media/image189.jpeg"/><Relationship Id="rId494" Type="http://schemas.openxmlformats.org/officeDocument/2006/relationships/image" Target="../media/image190.jpeg"/><Relationship Id="rId495" Type="http://schemas.openxmlformats.org/officeDocument/2006/relationships/image" Target="../media/image191.jpeg"/><Relationship Id="rId496" Type="http://schemas.openxmlformats.org/officeDocument/2006/relationships/image" Target="../media/image192.jpeg"/><Relationship Id="rId497" Type="http://schemas.openxmlformats.org/officeDocument/2006/relationships/image" Target="../media/image193.jpeg"/><Relationship Id="rId498" Type="http://schemas.openxmlformats.org/officeDocument/2006/relationships/image" Target="../media/image194.jpeg"/><Relationship Id="rId499" Type="http://schemas.openxmlformats.org/officeDocument/2006/relationships/image" Target="../media/image195.jpeg"/><Relationship Id="rId500" Type="http://schemas.openxmlformats.org/officeDocument/2006/relationships/image" Target="../media/image196.jpeg"/><Relationship Id="rId501" Type="http://schemas.openxmlformats.org/officeDocument/2006/relationships/image" Target="../media/image197.jpeg"/><Relationship Id="rId502" Type="http://schemas.openxmlformats.org/officeDocument/2006/relationships/image" Target="../media/image198.jpeg"/><Relationship Id="rId503" Type="http://schemas.openxmlformats.org/officeDocument/2006/relationships/image" Target="../media/image199.jpeg"/><Relationship Id="rId504" Type="http://schemas.openxmlformats.org/officeDocument/2006/relationships/image" Target="../media/image200.jpeg"/><Relationship Id="rId505" Type="http://schemas.openxmlformats.org/officeDocument/2006/relationships/image" Target="../media/image201.jpeg"/><Relationship Id="rId506" Type="http://schemas.openxmlformats.org/officeDocument/2006/relationships/image" Target="../media/image305.png"/><Relationship Id="rId507" Type="http://schemas.openxmlformats.org/officeDocument/2006/relationships/image" Target="../media/image306.png"/><Relationship Id="rId508" Type="http://schemas.openxmlformats.org/officeDocument/2006/relationships/image" Target="../media/image307.png"/><Relationship Id="rId509" Type="http://schemas.openxmlformats.org/officeDocument/2006/relationships/image" Target="../media/image202.jpeg"/><Relationship Id="rId510" Type="http://schemas.openxmlformats.org/officeDocument/2006/relationships/image" Target="../media/image203.jpeg"/><Relationship Id="rId511" Type="http://schemas.openxmlformats.org/officeDocument/2006/relationships/image" Target="../media/image204.jpeg"/><Relationship Id="rId512" Type="http://schemas.openxmlformats.org/officeDocument/2006/relationships/image" Target="../media/image308.png"/><Relationship Id="rId513" Type="http://schemas.openxmlformats.org/officeDocument/2006/relationships/image" Target="../media/image309.png"/><Relationship Id="rId514" Type="http://schemas.openxmlformats.org/officeDocument/2006/relationships/image" Target="../media/image310.png"/><Relationship Id="rId515" Type="http://schemas.openxmlformats.org/officeDocument/2006/relationships/image" Target="../media/image311.png"/><Relationship Id="rId516" Type="http://schemas.openxmlformats.org/officeDocument/2006/relationships/image" Target="../media/image205.jpeg"/><Relationship Id="rId517" Type="http://schemas.openxmlformats.org/officeDocument/2006/relationships/image" Target="../media/image206.jpeg"/><Relationship Id="rId518" Type="http://schemas.openxmlformats.org/officeDocument/2006/relationships/image" Target="../media/image312.png"/><Relationship Id="rId519" Type="http://schemas.openxmlformats.org/officeDocument/2006/relationships/image" Target="../media/image313.png"/><Relationship Id="rId520" Type="http://schemas.openxmlformats.org/officeDocument/2006/relationships/image" Target="../media/image314.png"/><Relationship Id="rId521" Type="http://schemas.openxmlformats.org/officeDocument/2006/relationships/image" Target="../media/image315.png"/><Relationship Id="rId522" Type="http://schemas.openxmlformats.org/officeDocument/2006/relationships/image" Target="../media/image316.png"/><Relationship Id="rId523" Type="http://schemas.openxmlformats.org/officeDocument/2006/relationships/image" Target="../media/image207.jpeg"/><Relationship Id="rId524" Type="http://schemas.openxmlformats.org/officeDocument/2006/relationships/image" Target="../media/image208.jpeg"/><Relationship Id="rId525" Type="http://schemas.openxmlformats.org/officeDocument/2006/relationships/image" Target="../media/image209.jpeg"/><Relationship Id="rId526" Type="http://schemas.openxmlformats.org/officeDocument/2006/relationships/image" Target="../media/image210.jpeg"/><Relationship Id="rId527" Type="http://schemas.openxmlformats.org/officeDocument/2006/relationships/image" Target="../media/image211.jpeg"/><Relationship Id="rId528" Type="http://schemas.openxmlformats.org/officeDocument/2006/relationships/image" Target="../media/image212.jpeg"/><Relationship Id="rId529" Type="http://schemas.openxmlformats.org/officeDocument/2006/relationships/image" Target="../media/image213.jpeg"/><Relationship Id="rId530" Type="http://schemas.openxmlformats.org/officeDocument/2006/relationships/image" Target="../media/image214.jpeg"/><Relationship Id="rId531" Type="http://schemas.openxmlformats.org/officeDocument/2006/relationships/image" Target="../media/image215.jpeg"/><Relationship Id="rId532" Type="http://schemas.openxmlformats.org/officeDocument/2006/relationships/image" Target="../media/image317.png"/><Relationship Id="rId533" Type="http://schemas.openxmlformats.org/officeDocument/2006/relationships/image" Target="../media/image318.png"/><Relationship Id="rId534" Type="http://schemas.openxmlformats.org/officeDocument/2006/relationships/image" Target="../media/image319.png"/><Relationship Id="rId535" Type="http://schemas.openxmlformats.org/officeDocument/2006/relationships/image" Target="../media/image320.png"/><Relationship Id="rId536" Type="http://schemas.openxmlformats.org/officeDocument/2006/relationships/image" Target="../media/image321.png"/><Relationship Id="rId537" Type="http://schemas.openxmlformats.org/officeDocument/2006/relationships/image" Target="../media/image322.png"/><Relationship Id="rId538" Type="http://schemas.openxmlformats.org/officeDocument/2006/relationships/image" Target="../media/image323.png"/><Relationship Id="rId539" Type="http://schemas.openxmlformats.org/officeDocument/2006/relationships/image" Target="../media/image324.png"/><Relationship Id="rId540" Type="http://schemas.openxmlformats.org/officeDocument/2006/relationships/image" Target="../media/image325.png"/><Relationship Id="rId541" Type="http://schemas.openxmlformats.org/officeDocument/2006/relationships/image" Target="../media/image326.png"/><Relationship Id="rId542" Type="http://schemas.openxmlformats.org/officeDocument/2006/relationships/image" Target="../media/image216.jpeg"/><Relationship Id="rId543" Type="http://schemas.openxmlformats.org/officeDocument/2006/relationships/image" Target="../media/image217.jpeg"/><Relationship Id="rId544" Type="http://schemas.openxmlformats.org/officeDocument/2006/relationships/image" Target="../media/image218.jpeg"/><Relationship Id="rId545" Type="http://schemas.openxmlformats.org/officeDocument/2006/relationships/image" Target="../media/image219.jpeg"/><Relationship Id="rId546" Type="http://schemas.openxmlformats.org/officeDocument/2006/relationships/image" Target="../media/image220.jpeg"/><Relationship Id="rId547" Type="http://schemas.openxmlformats.org/officeDocument/2006/relationships/image" Target="../media/image221.jpeg"/><Relationship Id="rId548" Type="http://schemas.openxmlformats.org/officeDocument/2006/relationships/image" Target="../media/image222.jpeg"/><Relationship Id="rId549" Type="http://schemas.openxmlformats.org/officeDocument/2006/relationships/image" Target="../media/image223.jpeg"/><Relationship Id="rId550" Type="http://schemas.openxmlformats.org/officeDocument/2006/relationships/image" Target="../media/image224.jpeg"/><Relationship Id="rId551" Type="http://schemas.openxmlformats.org/officeDocument/2006/relationships/image" Target="../media/image225.jpeg"/><Relationship Id="rId552" Type="http://schemas.openxmlformats.org/officeDocument/2006/relationships/image" Target="../media/image226.jpeg"/><Relationship Id="rId553" Type="http://schemas.openxmlformats.org/officeDocument/2006/relationships/image" Target="../media/image227.jpeg"/><Relationship Id="rId554" Type="http://schemas.openxmlformats.org/officeDocument/2006/relationships/image" Target="../media/image228.jpeg"/><Relationship Id="rId555" Type="http://schemas.openxmlformats.org/officeDocument/2006/relationships/image" Target="../media/image229.jpeg"/><Relationship Id="rId556" Type="http://schemas.openxmlformats.org/officeDocument/2006/relationships/image" Target="../media/image230.jpeg"/><Relationship Id="rId557" Type="http://schemas.openxmlformats.org/officeDocument/2006/relationships/image" Target="../media/image231.jpeg"/><Relationship Id="rId558" Type="http://schemas.openxmlformats.org/officeDocument/2006/relationships/image" Target="../media/image327.png"/><Relationship Id="rId559" Type="http://schemas.openxmlformats.org/officeDocument/2006/relationships/image" Target="../media/image232.jpeg"/><Relationship Id="rId560" Type="http://schemas.openxmlformats.org/officeDocument/2006/relationships/image" Target="../media/image233.jpeg"/><Relationship Id="rId561" Type="http://schemas.openxmlformats.org/officeDocument/2006/relationships/image" Target="../media/image234.jpeg"/><Relationship Id="rId562" Type="http://schemas.openxmlformats.org/officeDocument/2006/relationships/image" Target="../media/image235.jpeg"/><Relationship Id="rId563" Type="http://schemas.openxmlformats.org/officeDocument/2006/relationships/image" Target="../media/image328.png"/><Relationship Id="rId564" Type="http://schemas.openxmlformats.org/officeDocument/2006/relationships/image" Target="../media/image329.png"/><Relationship Id="rId565" Type="http://schemas.openxmlformats.org/officeDocument/2006/relationships/image" Target="../media/image330.png"/><Relationship Id="rId566" Type="http://schemas.openxmlformats.org/officeDocument/2006/relationships/image" Target="../media/image331.png"/><Relationship Id="rId567" Type="http://schemas.openxmlformats.org/officeDocument/2006/relationships/image" Target="../media/image236.jpeg"/><Relationship Id="rId568" Type="http://schemas.openxmlformats.org/officeDocument/2006/relationships/image" Target="../media/image237.jpeg"/><Relationship Id="rId569" Type="http://schemas.openxmlformats.org/officeDocument/2006/relationships/image" Target="../media/image238.jpeg"/><Relationship Id="rId570" Type="http://schemas.openxmlformats.org/officeDocument/2006/relationships/image" Target="../media/image239.jpeg"/><Relationship Id="rId571" Type="http://schemas.openxmlformats.org/officeDocument/2006/relationships/image" Target="../media/image240.jpeg"/><Relationship Id="rId572" Type="http://schemas.openxmlformats.org/officeDocument/2006/relationships/image" Target="../media/image241.jpeg"/><Relationship Id="rId573" Type="http://schemas.openxmlformats.org/officeDocument/2006/relationships/image" Target="../media/image332.png"/><Relationship Id="rId574" Type="http://schemas.openxmlformats.org/officeDocument/2006/relationships/image" Target="../media/image333.png"/><Relationship Id="rId575" Type="http://schemas.openxmlformats.org/officeDocument/2006/relationships/image" Target="../media/image334.png"/><Relationship Id="rId576" Type="http://schemas.openxmlformats.org/officeDocument/2006/relationships/image" Target="../media/image335.png"/><Relationship Id="rId577" Type="http://schemas.openxmlformats.org/officeDocument/2006/relationships/image" Target="../media/image336.png"/><Relationship Id="rId578" Type="http://schemas.openxmlformats.org/officeDocument/2006/relationships/image" Target="../media/image337.png"/><Relationship Id="rId579" Type="http://schemas.openxmlformats.org/officeDocument/2006/relationships/image" Target="../media/image242.jpeg"/><Relationship Id="rId580" Type="http://schemas.openxmlformats.org/officeDocument/2006/relationships/image" Target="../media/image243.jpeg"/><Relationship Id="rId581" Type="http://schemas.openxmlformats.org/officeDocument/2006/relationships/image" Target="../media/image244.jpeg"/><Relationship Id="rId582" Type="http://schemas.openxmlformats.org/officeDocument/2006/relationships/image" Target="../media/image245.jpeg"/><Relationship Id="rId583" Type="http://schemas.openxmlformats.org/officeDocument/2006/relationships/image" Target="../media/image246.jpeg"/><Relationship Id="rId584" Type="http://schemas.openxmlformats.org/officeDocument/2006/relationships/image" Target="../media/image247.jpeg"/><Relationship Id="rId585" Type="http://schemas.openxmlformats.org/officeDocument/2006/relationships/image" Target="../media/image248.jpeg"/><Relationship Id="rId586" Type="http://schemas.openxmlformats.org/officeDocument/2006/relationships/image" Target="../media/image249.jpeg"/><Relationship Id="rId587" Type="http://schemas.openxmlformats.org/officeDocument/2006/relationships/image" Target="../media/image250.jpeg"/><Relationship Id="rId588" Type="http://schemas.openxmlformats.org/officeDocument/2006/relationships/image" Target="../media/image251.jpeg"/><Relationship Id="rId589" Type="http://schemas.openxmlformats.org/officeDocument/2006/relationships/image" Target="../media/image252.jpeg"/><Relationship Id="rId590" Type="http://schemas.openxmlformats.org/officeDocument/2006/relationships/image" Target="../media/image253.jpeg"/><Relationship Id="rId591" Type="http://schemas.openxmlformats.org/officeDocument/2006/relationships/image" Target="../media/image254.jpeg"/><Relationship Id="rId592" Type="http://schemas.openxmlformats.org/officeDocument/2006/relationships/image" Target="../media/image255.jpeg"/><Relationship Id="rId593" Type="http://schemas.openxmlformats.org/officeDocument/2006/relationships/image" Target="../media/image256.jpeg"/><Relationship Id="rId594" Type="http://schemas.openxmlformats.org/officeDocument/2006/relationships/image" Target="../media/image338.png"/><Relationship Id="rId595" Type="http://schemas.openxmlformats.org/officeDocument/2006/relationships/image" Target="../media/image339.png"/><Relationship Id="rId596" Type="http://schemas.openxmlformats.org/officeDocument/2006/relationships/image" Target="../media/image340.png"/><Relationship Id="rId597" Type="http://schemas.openxmlformats.org/officeDocument/2006/relationships/image" Target="../media/image341.png"/><Relationship Id="rId598" Type="http://schemas.openxmlformats.org/officeDocument/2006/relationships/image" Target="../media/image342.png"/><Relationship Id="rId599" Type="http://schemas.openxmlformats.org/officeDocument/2006/relationships/image" Target="../media/image343.png"/><Relationship Id="rId600" Type="http://schemas.openxmlformats.org/officeDocument/2006/relationships/image" Target="../media/image344.png"/><Relationship Id="rId601" Type="http://schemas.openxmlformats.org/officeDocument/2006/relationships/image" Target="../media/image345.png"/><Relationship Id="rId602" Type="http://schemas.openxmlformats.org/officeDocument/2006/relationships/image" Target="../media/image346.png"/><Relationship Id="rId603" Type="http://schemas.openxmlformats.org/officeDocument/2006/relationships/image" Target="../media/image347.png"/><Relationship Id="rId604" Type="http://schemas.openxmlformats.org/officeDocument/2006/relationships/image" Target="../media/image348.png"/><Relationship Id="rId605" Type="http://schemas.openxmlformats.org/officeDocument/2006/relationships/image" Target="../media/image349.png"/><Relationship Id="rId606" Type="http://schemas.openxmlformats.org/officeDocument/2006/relationships/image" Target="../media/image350.png"/><Relationship Id="rId607" Type="http://schemas.openxmlformats.org/officeDocument/2006/relationships/image" Target="../media/image351.png"/><Relationship Id="rId608" Type="http://schemas.openxmlformats.org/officeDocument/2006/relationships/image" Target="../media/image352.png"/><Relationship Id="rId609" Type="http://schemas.openxmlformats.org/officeDocument/2006/relationships/image" Target="../media/image353.png"/><Relationship Id="rId610" Type="http://schemas.openxmlformats.org/officeDocument/2006/relationships/image" Target="../media/image354.png"/><Relationship Id="rId611" Type="http://schemas.openxmlformats.org/officeDocument/2006/relationships/image" Target="../media/image355.png"/><Relationship Id="rId612" Type="http://schemas.openxmlformats.org/officeDocument/2006/relationships/image" Target="../media/image356.png"/><Relationship Id="rId613" Type="http://schemas.openxmlformats.org/officeDocument/2006/relationships/image" Target="../media/image357.png"/><Relationship Id="rId614" Type="http://schemas.openxmlformats.org/officeDocument/2006/relationships/image" Target="../media/image358.png"/><Relationship Id="rId615" Type="http://schemas.openxmlformats.org/officeDocument/2006/relationships/image" Target="../media/image359.png"/><Relationship Id="rId616" Type="http://schemas.openxmlformats.org/officeDocument/2006/relationships/image" Target="../media/image360.png"/><Relationship Id="rId617" Type="http://schemas.openxmlformats.org/officeDocument/2006/relationships/image" Target="../media/image361.png"/><Relationship Id="rId618" Type="http://schemas.openxmlformats.org/officeDocument/2006/relationships/image" Target="../media/image362.png"/><Relationship Id="rId619" Type="http://schemas.openxmlformats.org/officeDocument/2006/relationships/image" Target="../media/image363.png"/><Relationship Id="rId620" Type="http://schemas.openxmlformats.org/officeDocument/2006/relationships/image" Target="../media/image364.png"/><Relationship Id="rId621" Type="http://schemas.openxmlformats.org/officeDocument/2006/relationships/image" Target="../media/image365.png"/><Relationship Id="rId622" Type="http://schemas.openxmlformats.org/officeDocument/2006/relationships/image" Target="../media/image366.png"/><Relationship Id="rId623" Type="http://schemas.openxmlformats.org/officeDocument/2006/relationships/image" Target="../media/image367.png"/><Relationship Id="rId624" Type="http://schemas.openxmlformats.org/officeDocument/2006/relationships/image" Target="../media/image368.png"/><Relationship Id="rId625" Type="http://schemas.openxmlformats.org/officeDocument/2006/relationships/image" Target="../media/image369.png"/><Relationship Id="rId626" Type="http://schemas.openxmlformats.org/officeDocument/2006/relationships/image" Target="../media/image370.png"/><Relationship Id="rId627" Type="http://schemas.openxmlformats.org/officeDocument/2006/relationships/image" Target="../media/image257.jpeg"/><Relationship Id="rId628" Type="http://schemas.openxmlformats.org/officeDocument/2006/relationships/image" Target="../media/image258.jpeg"/><Relationship Id="rId629" Type="http://schemas.openxmlformats.org/officeDocument/2006/relationships/image" Target="../media/image259.jpeg"/><Relationship Id="rId630" Type="http://schemas.openxmlformats.org/officeDocument/2006/relationships/image" Target="../media/image260.jpeg"/><Relationship Id="rId631" Type="http://schemas.openxmlformats.org/officeDocument/2006/relationships/image" Target="../media/image261.jpeg"/><Relationship Id="rId632" Type="http://schemas.openxmlformats.org/officeDocument/2006/relationships/image" Target="../media/image262.jpeg"/><Relationship Id="rId633" Type="http://schemas.openxmlformats.org/officeDocument/2006/relationships/image" Target="../media/image263.jpeg"/><Relationship Id="rId634" Type="http://schemas.openxmlformats.org/officeDocument/2006/relationships/image" Target="../media/image264.jpeg"/><Relationship Id="rId635" Type="http://schemas.openxmlformats.org/officeDocument/2006/relationships/image" Target="../media/image265.jpeg"/><Relationship Id="rId636" Type="http://schemas.openxmlformats.org/officeDocument/2006/relationships/image" Target="../media/image371.png"/><Relationship Id="rId637" Type="http://schemas.openxmlformats.org/officeDocument/2006/relationships/image" Target="../media/image372.png"/><Relationship Id="rId638" Type="http://schemas.openxmlformats.org/officeDocument/2006/relationships/image" Target="../media/image373.png"/><Relationship Id="rId639" Type="http://schemas.openxmlformats.org/officeDocument/2006/relationships/image" Target="../media/image374.png"/><Relationship Id="rId640" Type="http://schemas.openxmlformats.org/officeDocument/2006/relationships/image" Target="../media/image375.png"/><Relationship Id="rId641" Type="http://schemas.openxmlformats.org/officeDocument/2006/relationships/image" Target="../media/image376.png"/><Relationship Id="rId642" Type="http://schemas.openxmlformats.org/officeDocument/2006/relationships/image" Target="../media/image377.png"/><Relationship Id="rId643" Type="http://schemas.openxmlformats.org/officeDocument/2006/relationships/image" Target="../media/image378.png"/><Relationship Id="rId644" Type="http://schemas.openxmlformats.org/officeDocument/2006/relationships/image" Target="../media/image379.png"/><Relationship Id="rId645" Type="http://schemas.openxmlformats.org/officeDocument/2006/relationships/image" Target="../media/image380.png"/><Relationship Id="rId646" Type="http://schemas.openxmlformats.org/officeDocument/2006/relationships/image" Target="../media/image381.png"/><Relationship Id="rId647" Type="http://schemas.openxmlformats.org/officeDocument/2006/relationships/image" Target="../media/image382.png"/><Relationship Id="rId648" Type="http://schemas.openxmlformats.org/officeDocument/2006/relationships/image" Target="../media/image383.png"/><Relationship Id="rId649" Type="http://schemas.openxmlformats.org/officeDocument/2006/relationships/image" Target="../media/image384.png"/><Relationship Id="rId650" Type="http://schemas.openxmlformats.org/officeDocument/2006/relationships/image" Target="../media/image266.jpeg"/><Relationship Id="rId651" Type="http://schemas.openxmlformats.org/officeDocument/2006/relationships/image" Target="../media/image385.png"/><Relationship Id="rId652" Type="http://schemas.openxmlformats.org/officeDocument/2006/relationships/image" Target="../media/image386.png"/><Relationship Id="rId653" Type="http://schemas.openxmlformats.org/officeDocument/2006/relationships/image" Target="../media/image387.png"/><Relationship Id="rId654" Type="http://schemas.openxmlformats.org/officeDocument/2006/relationships/image" Target="../media/image388.png"/><Relationship Id="rId655" Type="http://schemas.openxmlformats.org/officeDocument/2006/relationships/image" Target="../media/image389.png"/><Relationship Id="rId656" Type="http://schemas.openxmlformats.org/officeDocument/2006/relationships/image" Target="../media/image390.png"/><Relationship Id="rId657" Type="http://schemas.openxmlformats.org/officeDocument/2006/relationships/image" Target="../media/image391.png"/><Relationship Id="rId658" Type="http://schemas.openxmlformats.org/officeDocument/2006/relationships/image" Target="../media/image392.png"/><Relationship Id="rId659" Type="http://schemas.openxmlformats.org/officeDocument/2006/relationships/image" Target="../media/image393.png"/><Relationship Id="rId660" Type="http://schemas.openxmlformats.org/officeDocument/2006/relationships/image" Target="../media/image394.png"/><Relationship Id="rId661" Type="http://schemas.openxmlformats.org/officeDocument/2006/relationships/image" Target="../media/image395.png"/><Relationship Id="rId662" Type="http://schemas.openxmlformats.org/officeDocument/2006/relationships/image" Target="../media/image396.png"/><Relationship Id="rId663" Type="http://schemas.openxmlformats.org/officeDocument/2006/relationships/image" Target="../media/image397.png"/><Relationship Id="rId664" Type="http://schemas.openxmlformats.org/officeDocument/2006/relationships/image" Target="../media/image398.png"/><Relationship Id="rId665" Type="http://schemas.openxmlformats.org/officeDocument/2006/relationships/image" Target="../media/image399.png"/><Relationship Id="rId666" Type="http://schemas.openxmlformats.org/officeDocument/2006/relationships/image" Target="../media/image400.png"/><Relationship Id="rId667" Type="http://schemas.openxmlformats.org/officeDocument/2006/relationships/image" Target="../media/image401.png"/><Relationship Id="rId668" Type="http://schemas.openxmlformats.org/officeDocument/2006/relationships/image" Target="../media/image402.png"/><Relationship Id="rId669" Type="http://schemas.openxmlformats.org/officeDocument/2006/relationships/image" Target="../media/image403.png"/><Relationship Id="rId670" Type="http://schemas.openxmlformats.org/officeDocument/2006/relationships/image" Target="../media/image404.png"/><Relationship Id="rId671" Type="http://schemas.openxmlformats.org/officeDocument/2006/relationships/image" Target="../media/image405.png"/><Relationship Id="rId672" Type="http://schemas.openxmlformats.org/officeDocument/2006/relationships/image" Target="../media/image406.png"/><Relationship Id="rId673" Type="http://schemas.openxmlformats.org/officeDocument/2006/relationships/image" Target="../media/image407.png"/><Relationship Id="rId674" Type="http://schemas.openxmlformats.org/officeDocument/2006/relationships/image" Target="../media/image408.png"/><Relationship Id="rId675" Type="http://schemas.openxmlformats.org/officeDocument/2006/relationships/image" Target="../media/image409.png"/><Relationship Id="rId676" Type="http://schemas.openxmlformats.org/officeDocument/2006/relationships/image" Target="../media/image410.png"/><Relationship Id="rId677" Type="http://schemas.openxmlformats.org/officeDocument/2006/relationships/image" Target="../media/image411.png"/><Relationship Id="rId678" Type="http://schemas.openxmlformats.org/officeDocument/2006/relationships/image" Target="../media/image412.png"/><Relationship Id="rId679" Type="http://schemas.openxmlformats.org/officeDocument/2006/relationships/image" Target="../media/image413.png"/><Relationship Id="rId680" Type="http://schemas.openxmlformats.org/officeDocument/2006/relationships/image" Target="../media/image414.png"/><Relationship Id="rId681" Type="http://schemas.openxmlformats.org/officeDocument/2006/relationships/image" Target="../media/image415.png"/><Relationship Id="rId682" Type="http://schemas.openxmlformats.org/officeDocument/2006/relationships/image" Target="../media/image416.png"/><Relationship Id="rId683" Type="http://schemas.openxmlformats.org/officeDocument/2006/relationships/image" Target="../media/image417.png"/><Relationship Id="rId684" Type="http://schemas.openxmlformats.org/officeDocument/2006/relationships/image" Target="../media/image418.png"/><Relationship Id="rId685" Type="http://schemas.openxmlformats.org/officeDocument/2006/relationships/image" Target="../media/image419.png"/><Relationship Id="rId686" Type="http://schemas.openxmlformats.org/officeDocument/2006/relationships/image" Target="../media/image420.png"/><Relationship Id="rId687" Type="http://schemas.openxmlformats.org/officeDocument/2006/relationships/image" Target="../media/image421.png"/><Relationship Id="rId688" Type="http://schemas.openxmlformats.org/officeDocument/2006/relationships/image" Target="../media/image422.png"/><Relationship Id="rId689" Type="http://schemas.openxmlformats.org/officeDocument/2006/relationships/image" Target="../media/image423.png"/><Relationship Id="rId690" Type="http://schemas.openxmlformats.org/officeDocument/2006/relationships/image" Target="../media/image424.png"/><Relationship Id="rId691" Type="http://schemas.openxmlformats.org/officeDocument/2006/relationships/image" Target="../media/image425.png"/><Relationship Id="rId692" Type="http://schemas.openxmlformats.org/officeDocument/2006/relationships/image" Target="../media/image426.png"/><Relationship Id="rId693" Type="http://schemas.openxmlformats.org/officeDocument/2006/relationships/image" Target="../media/image427.png"/><Relationship Id="rId694" Type="http://schemas.openxmlformats.org/officeDocument/2006/relationships/image" Target="../media/image428.png"/><Relationship Id="rId695" Type="http://schemas.openxmlformats.org/officeDocument/2006/relationships/image" Target="../media/image429.png"/><Relationship Id="rId696" Type="http://schemas.openxmlformats.org/officeDocument/2006/relationships/image" Target="../media/image430.png"/><Relationship Id="rId697" Type="http://schemas.openxmlformats.org/officeDocument/2006/relationships/image" Target="../media/image431.png"/><Relationship Id="rId698" Type="http://schemas.openxmlformats.org/officeDocument/2006/relationships/image" Target="../media/image432.png"/><Relationship Id="rId699" Type="http://schemas.openxmlformats.org/officeDocument/2006/relationships/image" Target="../media/image433.png"/><Relationship Id="rId700" Type="http://schemas.openxmlformats.org/officeDocument/2006/relationships/image" Target="../media/image434.png"/><Relationship Id="rId701" Type="http://schemas.openxmlformats.org/officeDocument/2006/relationships/image" Target="../media/image435.png"/><Relationship Id="rId702" Type="http://schemas.openxmlformats.org/officeDocument/2006/relationships/image" Target="../media/image436.png"/><Relationship Id="rId703" Type="http://schemas.openxmlformats.org/officeDocument/2006/relationships/image" Target="../media/image437.png"/><Relationship Id="rId704" Type="http://schemas.openxmlformats.org/officeDocument/2006/relationships/image" Target="../media/image438.png"/><Relationship Id="rId705" Type="http://schemas.openxmlformats.org/officeDocument/2006/relationships/image" Target="../media/image439.png"/><Relationship Id="rId706" Type="http://schemas.openxmlformats.org/officeDocument/2006/relationships/image" Target="../media/image440.png"/><Relationship Id="rId707" Type="http://schemas.openxmlformats.org/officeDocument/2006/relationships/image" Target="../media/image441.png"/><Relationship Id="rId708" Type="http://schemas.openxmlformats.org/officeDocument/2006/relationships/image" Target="../media/image442.png"/><Relationship Id="rId709" Type="http://schemas.openxmlformats.org/officeDocument/2006/relationships/image" Target="../media/image443.png"/><Relationship Id="rId710" Type="http://schemas.openxmlformats.org/officeDocument/2006/relationships/image" Target="../media/image444.png"/><Relationship Id="rId711" Type="http://schemas.openxmlformats.org/officeDocument/2006/relationships/image" Target="../media/image445.png"/><Relationship Id="rId712" Type="http://schemas.openxmlformats.org/officeDocument/2006/relationships/image" Target="../media/image446.png"/><Relationship Id="rId713" Type="http://schemas.openxmlformats.org/officeDocument/2006/relationships/image" Target="../media/image447.png"/><Relationship Id="rId714" Type="http://schemas.openxmlformats.org/officeDocument/2006/relationships/image" Target="../media/image448.png"/><Relationship Id="rId715" Type="http://schemas.openxmlformats.org/officeDocument/2006/relationships/image" Target="../media/image449.png"/><Relationship Id="rId716" Type="http://schemas.openxmlformats.org/officeDocument/2006/relationships/image" Target="../media/image450.png"/><Relationship Id="rId717" Type="http://schemas.openxmlformats.org/officeDocument/2006/relationships/image" Target="../media/image451.png"/><Relationship Id="rId718" Type="http://schemas.openxmlformats.org/officeDocument/2006/relationships/image" Target="../media/image452.png"/><Relationship Id="rId719" Type="http://schemas.openxmlformats.org/officeDocument/2006/relationships/image" Target="../media/image453.png"/><Relationship Id="rId720" Type="http://schemas.openxmlformats.org/officeDocument/2006/relationships/image" Target="../media/image454.png"/><Relationship Id="rId721" Type="http://schemas.openxmlformats.org/officeDocument/2006/relationships/image" Target="../media/image455.png"/><Relationship Id="rId722" Type="http://schemas.openxmlformats.org/officeDocument/2006/relationships/image" Target="../media/image456.png"/><Relationship Id="rId723" Type="http://schemas.openxmlformats.org/officeDocument/2006/relationships/image" Target="../media/image457.png"/><Relationship Id="rId724" Type="http://schemas.openxmlformats.org/officeDocument/2006/relationships/image" Target="../media/image458.png"/><Relationship Id="rId725" Type="http://schemas.openxmlformats.org/officeDocument/2006/relationships/image" Target="../media/image459.png"/><Relationship Id="rId726" Type="http://schemas.openxmlformats.org/officeDocument/2006/relationships/image" Target="../media/image460.png"/><Relationship Id="rId727" Type="http://schemas.openxmlformats.org/officeDocument/2006/relationships/image" Target="../media/image461.png"/><Relationship Id="rId728" Type="http://schemas.openxmlformats.org/officeDocument/2006/relationships/image" Target="../media/image462.png"/><Relationship Id="rId729" Type="http://schemas.openxmlformats.org/officeDocument/2006/relationships/image" Target="../media/image463.png"/><Relationship Id="rId730" Type="http://schemas.openxmlformats.org/officeDocument/2006/relationships/image" Target="../media/image464.png"/><Relationship Id="rId731" Type="http://schemas.openxmlformats.org/officeDocument/2006/relationships/image" Target="../media/image465.png"/><Relationship Id="rId732" Type="http://schemas.openxmlformats.org/officeDocument/2006/relationships/image" Target="../media/image466.png"/><Relationship Id="rId733" Type="http://schemas.openxmlformats.org/officeDocument/2006/relationships/image" Target="../media/image467.png"/><Relationship Id="rId734" Type="http://schemas.openxmlformats.org/officeDocument/2006/relationships/image" Target="../media/image468.png"/><Relationship Id="rId735" Type="http://schemas.openxmlformats.org/officeDocument/2006/relationships/image" Target="../media/image469.png"/><Relationship Id="rId736" Type="http://schemas.openxmlformats.org/officeDocument/2006/relationships/image" Target="../media/image470.png"/><Relationship Id="rId737" Type="http://schemas.openxmlformats.org/officeDocument/2006/relationships/image" Target="../media/image471.png"/><Relationship Id="rId738" Type="http://schemas.openxmlformats.org/officeDocument/2006/relationships/image" Target="../media/image472.png"/><Relationship Id="rId739" Type="http://schemas.openxmlformats.org/officeDocument/2006/relationships/image" Target="../media/image473.png"/><Relationship Id="rId740" Type="http://schemas.openxmlformats.org/officeDocument/2006/relationships/image" Target="../media/image474.png"/><Relationship Id="rId741" Type="http://schemas.openxmlformats.org/officeDocument/2006/relationships/image" Target="../media/image475.png"/><Relationship Id="rId742" Type="http://schemas.openxmlformats.org/officeDocument/2006/relationships/image" Target="../media/image476.png"/><Relationship Id="rId743" Type="http://schemas.openxmlformats.org/officeDocument/2006/relationships/image" Target="../media/image477.png"/><Relationship Id="rId744" Type="http://schemas.openxmlformats.org/officeDocument/2006/relationships/image" Target="../media/image478.png"/><Relationship Id="rId745" Type="http://schemas.openxmlformats.org/officeDocument/2006/relationships/image" Target="../media/image479.png"/><Relationship Id="rId746" Type="http://schemas.openxmlformats.org/officeDocument/2006/relationships/image" Target="../media/image480.png"/><Relationship Id="rId747" Type="http://schemas.openxmlformats.org/officeDocument/2006/relationships/image" Target="../media/image481.png"/><Relationship Id="rId748" Type="http://schemas.openxmlformats.org/officeDocument/2006/relationships/image" Target="../media/image482.png"/><Relationship Id="rId749" Type="http://schemas.openxmlformats.org/officeDocument/2006/relationships/image" Target="../media/image483.png"/><Relationship Id="rId750" Type="http://schemas.openxmlformats.org/officeDocument/2006/relationships/image" Target="../media/image484.png"/><Relationship Id="rId751" Type="http://schemas.openxmlformats.org/officeDocument/2006/relationships/image" Target="../media/image485.png"/><Relationship Id="rId752" Type="http://schemas.openxmlformats.org/officeDocument/2006/relationships/image" Target="../media/image486.png"/><Relationship Id="rId753" Type="http://schemas.openxmlformats.org/officeDocument/2006/relationships/image" Target="../media/image487.png"/><Relationship Id="rId754" Type="http://schemas.openxmlformats.org/officeDocument/2006/relationships/image" Target="../media/image488.png"/><Relationship Id="rId755" Type="http://schemas.openxmlformats.org/officeDocument/2006/relationships/image" Target="../media/image489.png"/><Relationship Id="rId756" Type="http://schemas.openxmlformats.org/officeDocument/2006/relationships/image" Target="../media/image490.png"/><Relationship Id="rId757" Type="http://schemas.openxmlformats.org/officeDocument/2006/relationships/image" Target="../media/image491.png"/><Relationship Id="rId758" Type="http://schemas.openxmlformats.org/officeDocument/2006/relationships/image" Target="../media/image492.png"/><Relationship Id="rId759" Type="http://schemas.openxmlformats.org/officeDocument/2006/relationships/image" Target="../media/image493.png"/><Relationship Id="rId760" Type="http://schemas.openxmlformats.org/officeDocument/2006/relationships/image" Target="../media/image494.png"/><Relationship Id="rId761" Type="http://schemas.openxmlformats.org/officeDocument/2006/relationships/image" Target="../media/image495.png"/><Relationship Id="rId762" Type="http://schemas.openxmlformats.org/officeDocument/2006/relationships/image" Target="../media/image496.png"/><Relationship Id="rId763" Type="http://schemas.openxmlformats.org/officeDocument/2006/relationships/image" Target="../media/image497.png"/><Relationship Id="rId764" Type="http://schemas.openxmlformats.org/officeDocument/2006/relationships/image" Target="../media/image498.png"/><Relationship Id="rId765" Type="http://schemas.openxmlformats.org/officeDocument/2006/relationships/image" Target="../media/image499.png"/><Relationship Id="rId766" Type="http://schemas.openxmlformats.org/officeDocument/2006/relationships/image" Target="../media/image500.png"/><Relationship Id="rId767" Type="http://schemas.openxmlformats.org/officeDocument/2006/relationships/image" Target="../media/image501.png"/><Relationship Id="rId768" Type="http://schemas.openxmlformats.org/officeDocument/2006/relationships/image" Target="../media/image502.png"/><Relationship Id="rId769" Type="http://schemas.openxmlformats.org/officeDocument/2006/relationships/image" Target="../media/image503.png"/><Relationship Id="rId770" Type="http://schemas.openxmlformats.org/officeDocument/2006/relationships/image" Target="../media/image267.jpeg"/><Relationship Id="rId771" Type="http://schemas.openxmlformats.org/officeDocument/2006/relationships/image" Target="../media/image268.jpeg"/><Relationship Id="rId772" Type="http://schemas.openxmlformats.org/officeDocument/2006/relationships/image" Target="../media/image269.jpeg"/><Relationship Id="rId773" Type="http://schemas.openxmlformats.org/officeDocument/2006/relationships/image" Target="../media/image270.jpeg"/><Relationship Id="rId774" Type="http://schemas.openxmlformats.org/officeDocument/2006/relationships/image" Target="../media/image504.png"/><Relationship Id="rId775" Type="http://schemas.openxmlformats.org/officeDocument/2006/relationships/image" Target="../media/image505.png"/><Relationship Id="rId776" Type="http://schemas.openxmlformats.org/officeDocument/2006/relationships/image" Target="../media/image506.png"/><Relationship Id="rId777" Type="http://schemas.openxmlformats.org/officeDocument/2006/relationships/image" Target="../media/image271.jpeg"/><Relationship Id="rId778" Type="http://schemas.openxmlformats.org/officeDocument/2006/relationships/image" Target="../media/image272.jpeg"/><Relationship Id="rId779" Type="http://schemas.openxmlformats.org/officeDocument/2006/relationships/image" Target="../media/image507.png"/><Relationship Id="rId780" Type="http://schemas.openxmlformats.org/officeDocument/2006/relationships/image" Target="../media/image508.png"/><Relationship Id="rId781" Type="http://schemas.openxmlformats.org/officeDocument/2006/relationships/image" Target="../media/image509.png"/><Relationship Id="rId782" Type="http://schemas.openxmlformats.org/officeDocument/2006/relationships/image" Target="../media/image510.png"/><Relationship Id="rId783" Type="http://schemas.openxmlformats.org/officeDocument/2006/relationships/image" Target="../media/image511.png"/><Relationship Id="rId784" Type="http://schemas.openxmlformats.org/officeDocument/2006/relationships/image" Target="../media/image512.png"/><Relationship Id="rId785" Type="http://schemas.openxmlformats.org/officeDocument/2006/relationships/image" Target="../media/image513.png"/><Relationship Id="rId786" Type="http://schemas.openxmlformats.org/officeDocument/2006/relationships/image" Target="../media/image514.png"/><Relationship Id="rId787" Type="http://schemas.openxmlformats.org/officeDocument/2006/relationships/image" Target="../media/image515.png"/><Relationship Id="rId788" Type="http://schemas.openxmlformats.org/officeDocument/2006/relationships/image" Target="../media/image516.png"/><Relationship Id="rId789" Type="http://schemas.openxmlformats.org/officeDocument/2006/relationships/image" Target="../media/image517.png"/><Relationship Id="rId790" Type="http://schemas.openxmlformats.org/officeDocument/2006/relationships/image" Target="../media/image518.png"/><Relationship Id="rId791" Type="http://schemas.openxmlformats.org/officeDocument/2006/relationships/image" Target="../media/image519.png"/><Relationship Id="rId792" Type="http://schemas.openxmlformats.org/officeDocument/2006/relationships/image" Target="../media/image520.png"/><Relationship Id="rId793" Type="http://schemas.openxmlformats.org/officeDocument/2006/relationships/image" Target="../media/image521.png"/><Relationship Id="rId794" Type="http://schemas.openxmlformats.org/officeDocument/2006/relationships/image" Target="../media/image522.png"/><Relationship Id="rId795" Type="http://schemas.openxmlformats.org/officeDocument/2006/relationships/image" Target="../media/image523.png"/><Relationship Id="rId796" Type="http://schemas.openxmlformats.org/officeDocument/2006/relationships/image" Target="../media/image524.png"/><Relationship Id="rId797" Type="http://schemas.openxmlformats.org/officeDocument/2006/relationships/image" Target="../media/image525.png"/><Relationship Id="rId798" Type="http://schemas.openxmlformats.org/officeDocument/2006/relationships/image" Target="../media/image526.png"/><Relationship Id="rId799" Type="http://schemas.openxmlformats.org/officeDocument/2006/relationships/image" Target="../media/image527.png"/><Relationship Id="rId800" Type="http://schemas.openxmlformats.org/officeDocument/2006/relationships/image" Target="../media/image528.png"/><Relationship Id="rId801" Type="http://schemas.openxmlformats.org/officeDocument/2006/relationships/image" Target="../media/image529.png"/><Relationship Id="rId802" Type="http://schemas.openxmlformats.org/officeDocument/2006/relationships/image" Target="../media/image530.png"/><Relationship Id="rId803" Type="http://schemas.openxmlformats.org/officeDocument/2006/relationships/image" Target="../media/image531.png"/><Relationship Id="rId804" Type="http://schemas.openxmlformats.org/officeDocument/2006/relationships/image" Target="../media/image532.png"/><Relationship Id="rId805" Type="http://schemas.openxmlformats.org/officeDocument/2006/relationships/image" Target="../media/image533.png"/><Relationship Id="rId806" Type="http://schemas.openxmlformats.org/officeDocument/2006/relationships/image" Target="../media/image534.png"/><Relationship Id="rId807" Type="http://schemas.openxmlformats.org/officeDocument/2006/relationships/image" Target="../media/image535.png"/><Relationship Id="rId808" Type="http://schemas.openxmlformats.org/officeDocument/2006/relationships/image" Target="../media/image536.png"/><Relationship Id="rId809" Type="http://schemas.openxmlformats.org/officeDocument/2006/relationships/image" Target="../media/image537.png"/><Relationship Id="rId810" Type="http://schemas.openxmlformats.org/officeDocument/2006/relationships/image" Target="../media/image538.png"/><Relationship Id="rId811" Type="http://schemas.openxmlformats.org/officeDocument/2006/relationships/image" Target="../media/image539.png"/><Relationship Id="rId812" Type="http://schemas.openxmlformats.org/officeDocument/2006/relationships/image" Target="../media/image540.png"/><Relationship Id="rId813" Type="http://schemas.openxmlformats.org/officeDocument/2006/relationships/image" Target="../media/image541.png"/><Relationship Id="rId814" Type="http://schemas.openxmlformats.org/officeDocument/2006/relationships/image" Target="../media/image542.png"/><Relationship Id="rId815" Type="http://schemas.openxmlformats.org/officeDocument/2006/relationships/image" Target="../media/image543.png"/><Relationship Id="rId816" Type="http://schemas.openxmlformats.org/officeDocument/2006/relationships/image" Target="../media/image544.png"/><Relationship Id="rId817" Type="http://schemas.openxmlformats.org/officeDocument/2006/relationships/image" Target="../media/image545.png"/><Relationship Id="rId818" Type="http://schemas.openxmlformats.org/officeDocument/2006/relationships/image" Target="../media/image546.png"/><Relationship Id="rId819" Type="http://schemas.openxmlformats.org/officeDocument/2006/relationships/image" Target="../media/image547.png"/><Relationship Id="rId820" Type="http://schemas.openxmlformats.org/officeDocument/2006/relationships/image" Target="../media/image548.png"/><Relationship Id="rId821" Type="http://schemas.openxmlformats.org/officeDocument/2006/relationships/image" Target="../media/image549.png"/><Relationship Id="rId822" Type="http://schemas.openxmlformats.org/officeDocument/2006/relationships/image" Target="../media/image550.png"/><Relationship Id="rId823" Type="http://schemas.openxmlformats.org/officeDocument/2006/relationships/image" Target="../media/image551.png"/><Relationship Id="rId824" Type="http://schemas.openxmlformats.org/officeDocument/2006/relationships/image" Target="../media/image552.png"/><Relationship Id="rId825" Type="http://schemas.openxmlformats.org/officeDocument/2006/relationships/image" Target="../media/image553.png"/><Relationship Id="rId826" Type="http://schemas.openxmlformats.org/officeDocument/2006/relationships/image" Target="../media/image554.png"/><Relationship Id="rId827" Type="http://schemas.openxmlformats.org/officeDocument/2006/relationships/image" Target="../media/image555.png"/><Relationship Id="rId828" Type="http://schemas.openxmlformats.org/officeDocument/2006/relationships/image" Target="../media/image556.png"/><Relationship Id="rId829" Type="http://schemas.openxmlformats.org/officeDocument/2006/relationships/image" Target="../media/image557.png"/><Relationship Id="rId830" Type="http://schemas.openxmlformats.org/officeDocument/2006/relationships/image" Target="../media/image558.png"/><Relationship Id="rId831" Type="http://schemas.openxmlformats.org/officeDocument/2006/relationships/image" Target="../media/image559.png"/><Relationship Id="rId832" Type="http://schemas.openxmlformats.org/officeDocument/2006/relationships/image" Target="../media/image560.png"/><Relationship Id="rId833" Type="http://schemas.openxmlformats.org/officeDocument/2006/relationships/image" Target="../media/image561.png"/><Relationship Id="rId834" Type="http://schemas.openxmlformats.org/officeDocument/2006/relationships/image" Target="../media/image562.png"/><Relationship Id="rId835" Type="http://schemas.openxmlformats.org/officeDocument/2006/relationships/image" Target="../media/image563.png"/><Relationship Id="rId836" Type="http://schemas.openxmlformats.org/officeDocument/2006/relationships/image" Target="../media/image564.png"/><Relationship Id="rId837" Type="http://schemas.openxmlformats.org/officeDocument/2006/relationships/image" Target="../media/image565.png"/><Relationship Id="rId838" Type="http://schemas.openxmlformats.org/officeDocument/2006/relationships/image" Target="../media/image566.png"/><Relationship Id="rId839" Type="http://schemas.openxmlformats.org/officeDocument/2006/relationships/image" Target="../media/image567.png"/><Relationship Id="rId840" Type="http://schemas.openxmlformats.org/officeDocument/2006/relationships/image" Target="../media/image568.png"/><Relationship Id="rId841" Type="http://schemas.openxmlformats.org/officeDocument/2006/relationships/image" Target="../media/image569.png"/><Relationship Id="rId842" Type="http://schemas.openxmlformats.org/officeDocument/2006/relationships/image" Target="../media/image570.png"/><Relationship Id="rId843" Type="http://schemas.openxmlformats.org/officeDocument/2006/relationships/image" Target="../media/image571.png"/><Relationship Id="rId844" Type="http://schemas.openxmlformats.org/officeDocument/2006/relationships/image" Target="../media/image572.png"/><Relationship Id="rId845" Type="http://schemas.openxmlformats.org/officeDocument/2006/relationships/image" Target="../media/image573.png"/><Relationship Id="rId846" Type="http://schemas.openxmlformats.org/officeDocument/2006/relationships/image" Target="../media/image574.png"/><Relationship Id="rId847" Type="http://schemas.openxmlformats.org/officeDocument/2006/relationships/image" Target="../media/image575.png"/><Relationship Id="rId848" Type="http://schemas.openxmlformats.org/officeDocument/2006/relationships/image" Target="../media/image576.png"/><Relationship Id="rId849" Type="http://schemas.openxmlformats.org/officeDocument/2006/relationships/image" Target="../media/image577.png"/><Relationship Id="rId850" Type="http://schemas.openxmlformats.org/officeDocument/2006/relationships/image" Target="../media/image578.png"/><Relationship Id="rId851" Type="http://schemas.openxmlformats.org/officeDocument/2006/relationships/image" Target="../media/image579.png"/><Relationship Id="rId852" Type="http://schemas.openxmlformats.org/officeDocument/2006/relationships/image" Target="../media/image580.png"/><Relationship Id="rId853" Type="http://schemas.openxmlformats.org/officeDocument/2006/relationships/image" Target="../media/image581.png"/><Relationship Id="rId854" Type="http://schemas.openxmlformats.org/officeDocument/2006/relationships/image" Target="../media/image582.png"/><Relationship Id="rId855" Type="http://schemas.openxmlformats.org/officeDocument/2006/relationships/image" Target="../media/image583.png"/><Relationship Id="rId856" Type="http://schemas.openxmlformats.org/officeDocument/2006/relationships/image" Target="../media/image584.png"/><Relationship Id="rId857" Type="http://schemas.openxmlformats.org/officeDocument/2006/relationships/image" Target="../media/image585.png"/><Relationship Id="rId858" Type="http://schemas.openxmlformats.org/officeDocument/2006/relationships/image" Target="../media/image586.png"/><Relationship Id="rId859" Type="http://schemas.openxmlformats.org/officeDocument/2006/relationships/image" Target="../media/image587.png"/><Relationship Id="rId860" Type="http://schemas.openxmlformats.org/officeDocument/2006/relationships/image" Target="../media/image588.png"/><Relationship Id="rId861" Type="http://schemas.openxmlformats.org/officeDocument/2006/relationships/image" Target="../media/image589.png"/><Relationship Id="rId862" Type="http://schemas.openxmlformats.org/officeDocument/2006/relationships/image" Target="../media/image590.png"/><Relationship Id="rId863" Type="http://schemas.openxmlformats.org/officeDocument/2006/relationships/image" Target="../media/image591.png"/><Relationship Id="rId864" Type="http://schemas.openxmlformats.org/officeDocument/2006/relationships/image" Target="../media/image592.png"/><Relationship Id="rId865" Type="http://schemas.openxmlformats.org/officeDocument/2006/relationships/image" Target="../media/image593.png"/><Relationship Id="rId866" Type="http://schemas.openxmlformats.org/officeDocument/2006/relationships/image" Target="../media/image594.png"/><Relationship Id="rId867" Type="http://schemas.openxmlformats.org/officeDocument/2006/relationships/image" Target="../media/image595.png"/><Relationship Id="rId868" Type="http://schemas.openxmlformats.org/officeDocument/2006/relationships/image" Target="../media/image596.png"/><Relationship Id="rId869" Type="http://schemas.openxmlformats.org/officeDocument/2006/relationships/image" Target="../media/image597.png"/><Relationship Id="rId870" Type="http://schemas.openxmlformats.org/officeDocument/2006/relationships/image" Target="../media/image598.png"/><Relationship Id="rId871" Type="http://schemas.openxmlformats.org/officeDocument/2006/relationships/image" Target="../media/image599.png"/><Relationship Id="rId872" Type="http://schemas.openxmlformats.org/officeDocument/2006/relationships/image" Target="../media/image600.png"/><Relationship Id="rId873" Type="http://schemas.openxmlformats.org/officeDocument/2006/relationships/image" Target="../media/image601.png"/><Relationship Id="rId874" Type="http://schemas.openxmlformats.org/officeDocument/2006/relationships/image" Target="../media/image602.png"/><Relationship Id="rId875" Type="http://schemas.openxmlformats.org/officeDocument/2006/relationships/image" Target="../media/image603.png"/><Relationship Id="rId876" Type="http://schemas.openxmlformats.org/officeDocument/2006/relationships/image" Target="../media/image604.png"/><Relationship Id="rId877" Type="http://schemas.openxmlformats.org/officeDocument/2006/relationships/image" Target="../media/image605.png"/><Relationship Id="rId878" Type="http://schemas.openxmlformats.org/officeDocument/2006/relationships/image" Target="../media/image606.png"/><Relationship Id="rId879" Type="http://schemas.openxmlformats.org/officeDocument/2006/relationships/image" Target="../media/image607.png"/><Relationship Id="rId880" Type="http://schemas.openxmlformats.org/officeDocument/2006/relationships/image" Target="../media/image608.png"/><Relationship Id="rId881" Type="http://schemas.openxmlformats.org/officeDocument/2006/relationships/image" Target="../media/image609.png"/><Relationship Id="rId882" Type="http://schemas.openxmlformats.org/officeDocument/2006/relationships/image" Target="../media/image610.png"/><Relationship Id="rId883" Type="http://schemas.openxmlformats.org/officeDocument/2006/relationships/image" Target="../media/image611.png"/><Relationship Id="rId884" Type="http://schemas.openxmlformats.org/officeDocument/2006/relationships/image" Target="../media/image612.png"/><Relationship Id="rId885" Type="http://schemas.openxmlformats.org/officeDocument/2006/relationships/image" Target="../media/image613.png"/><Relationship Id="rId886" Type="http://schemas.openxmlformats.org/officeDocument/2006/relationships/image" Target="../media/image614.png"/><Relationship Id="rId887" Type="http://schemas.openxmlformats.org/officeDocument/2006/relationships/image" Target="../media/image615.png"/><Relationship Id="rId888" Type="http://schemas.openxmlformats.org/officeDocument/2006/relationships/image" Target="../media/image616.png"/><Relationship Id="rId889" Type="http://schemas.openxmlformats.org/officeDocument/2006/relationships/image" Target="../media/image617.png"/><Relationship Id="rId890" Type="http://schemas.openxmlformats.org/officeDocument/2006/relationships/image" Target="../media/image618.png"/><Relationship Id="rId891" Type="http://schemas.openxmlformats.org/officeDocument/2006/relationships/image" Target="../media/image619.png"/><Relationship Id="rId892" Type="http://schemas.openxmlformats.org/officeDocument/2006/relationships/image" Target="../media/image620.png"/><Relationship Id="rId893" Type="http://schemas.openxmlformats.org/officeDocument/2006/relationships/image" Target="../media/image621.png"/><Relationship Id="rId894" Type="http://schemas.openxmlformats.org/officeDocument/2006/relationships/image" Target="../media/image622.png"/><Relationship Id="rId895" Type="http://schemas.openxmlformats.org/officeDocument/2006/relationships/image" Target="../media/image623.png"/><Relationship Id="rId896" Type="http://schemas.openxmlformats.org/officeDocument/2006/relationships/image" Target="../media/image624.png"/><Relationship Id="rId897" Type="http://schemas.openxmlformats.org/officeDocument/2006/relationships/image" Target="../media/image625.png"/><Relationship Id="rId898" Type="http://schemas.openxmlformats.org/officeDocument/2006/relationships/image" Target="../media/image626.png"/><Relationship Id="rId899" Type="http://schemas.openxmlformats.org/officeDocument/2006/relationships/image" Target="../media/image627.png"/><Relationship Id="rId900" Type="http://schemas.openxmlformats.org/officeDocument/2006/relationships/image" Target="../media/image628.png"/><Relationship Id="rId901" Type="http://schemas.openxmlformats.org/officeDocument/2006/relationships/image" Target="../media/image273.jpeg"/><Relationship Id="rId902" Type="http://schemas.openxmlformats.org/officeDocument/2006/relationships/image" Target="../media/image274.jpeg"/><Relationship Id="rId903" Type="http://schemas.openxmlformats.org/officeDocument/2006/relationships/image" Target="../media/image275.jpeg"/><Relationship Id="rId904" Type="http://schemas.openxmlformats.org/officeDocument/2006/relationships/image" Target="../media/image276.jpeg"/><Relationship Id="rId905" Type="http://schemas.openxmlformats.org/officeDocument/2006/relationships/image" Target="../media/image629.png"/><Relationship Id="rId906" Type="http://schemas.openxmlformats.org/officeDocument/2006/relationships/image" Target="../media/image630.png"/><Relationship Id="rId907" Type="http://schemas.openxmlformats.org/officeDocument/2006/relationships/image" Target="../media/image631.png"/><Relationship Id="rId908" Type="http://schemas.openxmlformats.org/officeDocument/2006/relationships/image" Target="../media/image632.png"/><Relationship Id="rId909" Type="http://schemas.openxmlformats.org/officeDocument/2006/relationships/image" Target="../media/image633.png"/><Relationship Id="rId910" Type="http://schemas.openxmlformats.org/officeDocument/2006/relationships/image" Target="../media/image634.png"/><Relationship Id="rId911" Type="http://schemas.openxmlformats.org/officeDocument/2006/relationships/image" Target="../media/image635.png"/><Relationship Id="rId912" Type="http://schemas.openxmlformats.org/officeDocument/2006/relationships/image" Target="../media/image636.png"/><Relationship Id="rId913" Type="http://schemas.openxmlformats.org/officeDocument/2006/relationships/image" Target="../media/image637.png"/><Relationship Id="rId914" Type="http://schemas.openxmlformats.org/officeDocument/2006/relationships/image" Target="../media/image638.png"/><Relationship Id="rId915" Type="http://schemas.openxmlformats.org/officeDocument/2006/relationships/image" Target="../media/image639.png"/><Relationship Id="rId916" Type="http://schemas.openxmlformats.org/officeDocument/2006/relationships/image" Target="../media/image640.png"/><Relationship Id="rId917" Type="http://schemas.openxmlformats.org/officeDocument/2006/relationships/image" Target="../media/image641.png"/><Relationship Id="rId918" Type="http://schemas.openxmlformats.org/officeDocument/2006/relationships/image" Target="../media/image642.png"/><Relationship Id="rId919" Type="http://schemas.openxmlformats.org/officeDocument/2006/relationships/image" Target="../media/image643.png"/><Relationship Id="rId920" Type="http://schemas.openxmlformats.org/officeDocument/2006/relationships/image" Target="../media/image644.png"/><Relationship Id="rId921" Type="http://schemas.openxmlformats.org/officeDocument/2006/relationships/image" Target="../media/image645.png"/><Relationship Id="rId922" Type="http://schemas.openxmlformats.org/officeDocument/2006/relationships/image" Target="../media/image646.png"/><Relationship Id="rId923" Type="http://schemas.openxmlformats.org/officeDocument/2006/relationships/image" Target="../media/image647.png"/><Relationship Id="rId924" Type="http://schemas.openxmlformats.org/officeDocument/2006/relationships/image" Target="../media/image648.png"/><Relationship Id="rId925" Type="http://schemas.openxmlformats.org/officeDocument/2006/relationships/image" Target="../media/image649.png"/><Relationship Id="rId926" Type="http://schemas.openxmlformats.org/officeDocument/2006/relationships/image" Target="../media/image650.png"/><Relationship Id="rId927" Type="http://schemas.openxmlformats.org/officeDocument/2006/relationships/image" Target="../media/image651.png"/><Relationship Id="rId928" Type="http://schemas.openxmlformats.org/officeDocument/2006/relationships/image" Target="../media/image652.png"/><Relationship Id="rId929" Type="http://schemas.openxmlformats.org/officeDocument/2006/relationships/image" Target="../media/image653.png"/><Relationship Id="rId930" Type="http://schemas.openxmlformats.org/officeDocument/2006/relationships/image" Target="../media/image654.png"/><Relationship Id="rId931" Type="http://schemas.openxmlformats.org/officeDocument/2006/relationships/image" Target="../media/image655.png"/><Relationship Id="rId932" Type="http://schemas.openxmlformats.org/officeDocument/2006/relationships/image" Target="../media/image656.png"/><Relationship Id="rId933" Type="http://schemas.openxmlformats.org/officeDocument/2006/relationships/image" Target="../media/image657.png"/><Relationship Id="rId934" Type="http://schemas.openxmlformats.org/officeDocument/2006/relationships/image" Target="../media/image658.png"/><Relationship Id="rId935" Type="http://schemas.openxmlformats.org/officeDocument/2006/relationships/image" Target="../media/image659.png"/><Relationship Id="rId936" Type="http://schemas.openxmlformats.org/officeDocument/2006/relationships/image" Target="../media/image660.png"/><Relationship Id="rId937" Type="http://schemas.openxmlformats.org/officeDocument/2006/relationships/image" Target="../media/image661.png"/><Relationship Id="rId938" Type="http://schemas.openxmlformats.org/officeDocument/2006/relationships/image" Target="../media/image662.png"/><Relationship Id="rId939" Type="http://schemas.openxmlformats.org/officeDocument/2006/relationships/image" Target="../media/image663.png"/><Relationship Id="rId940" Type="http://schemas.openxmlformats.org/officeDocument/2006/relationships/image" Target="../media/image664.png"/><Relationship Id="rId941" Type="http://schemas.openxmlformats.org/officeDocument/2006/relationships/image" Target="../media/image665.png"/><Relationship Id="rId942" Type="http://schemas.openxmlformats.org/officeDocument/2006/relationships/image" Target="../media/image666.png"/><Relationship Id="rId943" Type="http://schemas.openxmlformats.org/officeDocument/2006/relationships/image" Target="../media/image667.png"/><Relationship Id="rId944" Type="http://schemas.openxmlformats.org/officeDocument/2006/relationships/image" Target="../media/image668.png"/><Relationship Id="rId945" Type="http://schemas.openxmlformats.org/officeDocument/2006/relationships/image" Target="../media/image669.png"/><Relationship Id="rId946" Type="http://schemas.openxmlformats.org/officeDocument/2006/relationships/image" Target="../media/image670.png"/><Relationship Id="rId947" Type="http://schemas.openxmlformats.org/officeDocument/2006/relationships/image" Target="../media/image671.png"/><Relationship Id="rId948" Type="http://schemas.openxmlformats.org/officeDocument/2006/relationships/image" Target="../media/image672.png"/><Relationship Id="rId949" Type="http://schemas.openxmlformats.org/officeDocument/2006/relationships/image" Target="../media/image673.png"/><Relationship Id="rId950" Type="http://schemas.openxmlformats.org/officeDocument/2006/relationships/image" Target="../media/image674.png"/><Relationship Id="rId951" Type="http://schemas.openxmlformats.org/officeDocument/2006/relationships/image" Target="../media/image675.png"/><Relationship Id="rId952" Type="http://schemas.openxmlformats.org/officeDocument/2006/relationships/image" Target="../media/image676.png"/><Relationship Id="rId953" Type="http://schemas.openxmlformats.org/officeDocument/2006/relationships/image" Target="../media/image677.png"/><Relationship Id="rId954" Type="http://schemas.openxmlformats.org/officeDocument/2006/relationships/image" Target="../media/image678.png"/><Relationship Id="rId955" Type="http://schemas.openxmlformats.org/officeDocument/2006/relationships/image" Target="../media/image679.png"/><Relationship Id="rId956" Type="http://schemas.openxmlformats.org/officeDocument/2006/relationships/image" Target="../media/image680.png"/><Relationship Id="rId957" Type="http://schemas.openxmlformats.org/officeDocument/2006/relationships/image" Target="../media/image681.png"/><Relationship Id="rId958" Type="http://schemas.openxmlformats.org/officeDocument/2006/relationships/image" Target="../media/image682.png"/><Relationship Id="rId959" Type="http://schemas.openxmlformats.org/officeDocument/2006/relationships/image" Target="../media/image683.png"/><Relationship Id="rId960" Type="http://schemas.openxmlformats.org/officeDocument/2006/relationships/image" Target="../media/image684.png"/><Relationship Id="rId961" Type="http://schemas.openxmlformats.org/officeDocument/2006/relationships/image" Target="../media/image685.png"/><Relationship Id="rId962" Type="http://schemas.openxmlformats.org/officeDocument/2006/relationships/image" Target="../media/image686.png"/><Relationship Id="rId963" Type="http://schemas.openxmlformats.org/officeDocument/2006/relationships/image" Target="../media/image687.png"/><Relationship Id="rId964" Type="http://schemas.openxmlformats.org/officeDocument/2006/relationships/image" Target="../media/image688.png"/><Relationship Id="rId965" Type="http://schemas.openxmlformats.org/officeDocument/2006/relationships/image" Target="../media/image689.png"/><Relationship Id="rId966" Type="http://schemas.openxmlformats.org/officeDocument/2006/relationships/image" Target="../media/image690.png"/><Relationship Id="rId967" Type="http://schemas.openxmlformats.org/officeDocument/2006/relationships/image" Target="../media/image691.png"/><Relationship Id="rId968" Type="http://schemas.openxmlformats.org/officeDocument/2006/relationships/image" Target="../media/image692.png"/><Relationship Id="rId969" Type="http://schemas.openxmlformats.org/officeDocument/2006/relationships/image" Target="../media/image693.png"/><Relationship Id="rId970" Type="http://schemas.openxmlformats.org/officeDocument/2006/relationships/image" Target="../media/image694.png"/><Relationship Id="rId971" Type="http://schemas.openxmlformats.org/officeDocument/2006/relationships/image" Target="../media/image695.png"/><Relationship Id="rId972" Type="http://schemas.openxmlformats.org/officeDocument/2006/relationships/image" Target="../media/image696.png"/><Relationship Id="rId973" Type="http://schemas.openxmlformats.org/officeDocument/2006/relationships/image" Target="../media/image697.png"/><Relationship Id="rId974" Type="http://schemas.openxmlformats.org/officeDocument/2006/relationships/image" Target="../media/image698.png"/><Relationship Id="rId975" Type="http://schemas.openxmlformats.org/officeDocument/2006/relationships/image" Target="../media/image277.jpeg"/><Relationship Id="rId976" Type="http://schemas.openxmlformats.org/officeDocument/2006/relationships/image" Target="../media/image278.jpeg"/><Relationship Id="rId977" Type="http://schemas.openxmlformats.org/officeDocument/2006/relationships/image" Target="../media/image279.jpeg"/><Relationship Id="rId978" Type="http://schemas.openxmlformats.org/officeDocument/2006/relationships/image" Target="../media/image280.jpeg"/><Relationship Id="rId979" Type="http://schemas.openxmlformats.org/officeDocument/2006/relationships/image" Target="../media/image281.jpeg"/><Relationship Id="rId980" Type="http://schemas.openxmlformats.org/officeDocument/2006/relationships/image" Target="../media/image282.jpeg"/><Relationship Id="rId981" Type="http://schemas.openxmlformats.org/officeDocument/2006/relationships/image" Target="../media/image699.png"/><Relationship Id="rId982" Type="http://schemas.openxmlformats.org/officeDocument/2006/relationships/image" Target="../media/image700.png"/><Relationship Id="rId983" Type="http://schemas.openxmlformats.org/officeDocument/2006/relationships/image" Target="../media/image701.png"/><Relationship Id="rId984" Type="http://schemas.openxmlformats.org/officeDocument/2006/relationships/image" Target="../media/image702.png"/><Relationship Id="rId985" Type="http://schemas.openxmlformats.org/officeDocument/2006/relationships/image" Target="../media/image703.png"/><Relationship Id="rId986" Type="http://schemas.openxmlformats.org/officeDocument/2006/relationships/image" Target="../media/image704.png"/><Relationship Id="rId987" Type="http://schemas.openxmlformats.org/officeDocument/2006/relationships/image" Target="../media/image705.png"/><Relationship Id="rId988" Type="http://schemas.openxmlformats.org/officeDocument/2006/relationships/image" Target="../media/image706.png"/><Relationship Id="rId989" Type="http://schemas.openxmlformats.org/officeDocument/2006/relationships/image" Target="../media/image707.png"/><Relationship Id="rId990" Type="http://schemas.openxmlformats.org/officeDocument/2006/relationships/image" Target="../media/image708.png"/><Relationship Id="rId991" Type="http://schemas.openxmlformats.org/officeDocument/2006/relationships/image" Target="../media/image709.png"/><Relationship Id="rId992" Type="http://schemas.openxmlformats.org/officeDocument/2006/relationships/image" Target="../media/image710.png"/><Relationship Id="rId993" Type="http://schemas.openxmlformats.org/officeDocument/2006/relationships/image" Target="../media/image711.png"/><Relationship Id="rId994" Type="http://schemas.openxmlformats.org/officeDocument/2006/relationships/image" Target="../media/image712.png"/><Relationship Id="rId995" Type="http://schemas.openxmlformats.org/officeDocument/2006/relationships/image" Target="../media/image713.png"/><Relationship Id="rId996" Type="http://schemas.openxmlformats.org/officeDocument/2006/relationships/image" Target="../media/image714.png"/><Relationship Id="rId997" Type="http://schemas.openxmlformats.org/officeDocument/2006/relationships/image" Target="../media/image715.png"/><Relationship Id="rId998" Type="http://schemas.openxmlformats.org/officeDocument/2006/relationships/image" Target="../media/image716.png"/><Relationship Id="rId999" Type="http://schemas.openxmlformats.org/officeDocument/2006/relationships/image" Target="../media/image717.png"/><Relationship Id="rId1000" Type="http://schemas.openxmlformats.org/officeDocument/2006/relationships/image" Target="../media/image718.png"/><Relationship Id="rId1001" Type="http://schemas.openxmlformats.org/officeDocument/2006/relationships/image" Target="../media/image719.png"/><Relationship Id="rId1002" Type="http://schemas.openxmlformats.org/officeDocument/2006/relationships/image" Target="../media/image720.png"/><Relationship Id="rId1003" Type="http://schemas.openxmlformats.org/officeDocument/2006/relationships/image" Target="../media/image721.png"/><Relationship Id="rId1004" Type="http://schemas.openxmlformats.org/officeDocument/2006/relationships/image" Target="../media/image722.png"/><Relationship Id="rId1005" Type="http://schemas.openxmlformats.org/officeDocument/2006/relationships/image" Target="../media/image723.png"/><Relationship Id="rId1006" Type="http://schemas.openxmlformats.org/officeDocument/2006/relationships/image" Target="../media/image724.png"/><Relationship Id="rId1007" Type="http://schemas.openxmlformats.org/officeDocument/2006/relationships/image" Target="../media/image725.png"/><Relationship Id="rId1008" Type="http://schemas.openxmlformats.org/officeDocument/2006/relationships/image" Target="../media/image726.png"/><Relationship Id="rId1009" Type="http://schemas.openxmlformats.org/officeDocument/2006/relationships/image" Target="../media/image727.png"/><Relationship Id="rId1010" Type="http://schemas.openxmlformats.org/officeDocument/2006/relationships/image" Target="../media/image728.png"/><Relationship Id="rId1011" Type="http://schemas.openxmlformats.org/officeDocument/2006/relationships/image" Target="../media/image729.png"/><Relationship Id="rId1012" Type="http://schemas.openxmlformats.org/officeDocument/2006/relationships/image" Target="../media/image730.png"/><Relationship Id="rId1013" Type="http://schemas.openxmlformats.org/officeDocument/2006/relationships/image" Target="../media/image731.png"/><Relationship Id="rId1014" Type="http://schemas.openxmlformats.org/officeDocument/2006/relationships/image" Target="../media/image732.png"/><Relationship Id="rId1015" Type="http://schemas.openxmlformats.org/officeDocument/2006/relationships/image" Target="../media/image733.png"/><Relationship Id="rId1016" Type="http://schemas.openxmlformats.org/officeDocument/2006/relationships/image" Target="../media/image734.png"/><Relationship Id="rId1017" Type="http://schemas.openxmlformats.org/officeDocument/2006/relationships/image" Target="../media/image735.png"/><Relationship Id="rId1018" Type="http://schemas.openxmlformats.org/officeDocument/2006/relationships/image" Target="../media/image736.png"/><Relationship Id="rId1019" Type="http://schemas.openxmlformats.org/officeDocument/2006/relationships/image" Target="../media/image737.png"/><Relationship Id="rId1020" Type="http://schemas.openxmlformats.org/officeDocument/2006/relationships/image" Target="../media/image738.png"/><Relationship Id="rId1021" Type="http://schemas.openxmlformats.org/officeDocument/2006/relationships/image" Target="../media/image739.png"/><Relationship Id="rId1022" Type="http://schemas.openxmlformats.org/officeDocument/2006/relationships/image" Target="../media/image740.png"/><Relationship Id="rId1023" Type="http://schemas.openxmlformats.org/officeDocument/2006/relationships/image" Target="../media/image741.png"/><Relationship Id="rId1024" Type="http://schemas.openxmlformats.org/officeDocument/2006/relationships/image" Target="../media/image742.png"/><Relationship Id="rId1025" Type="http://schemas.openxmlformats.org/officeDocument/2006/relationships/image" Target="../media/image743.png"/><Relationship Id="rId1026" Type="http://schemas.openxmlformats.org/officeDocument/2006/relationships/image" Target="../media/image744.png"/><Relationship Id="rId1027" Type="http://schemas.openxmlformats.org/officeDocument/2006/relationships/image" Target="../media/image283.jpeg"/><Relationship Id="rId1028" Type="http://schemas.openxmlformats.org/officeDocument/2006/relationships/image" Target="../media/image745.png"/><Relationship Id="rId1029" Type="http://schemas.openxmlformats.org/officeDocument/2006/relationships/image" Target="../media/image746.png"/><Relationship Id="rId1030" Type="http://schemas.openxmlformats.org/officeDocument/2006/relationships/image" Target="../media/image747.png"/><Relationship Id="rId1031" Type="http://schemas.openxmlformats.org/officeDocument/2006/relationships/image" Target="../media/image748.png"/><Relationship Id="rId1032" Type="http://schemas.openxmlformats.org/officeDocument/2006/relationships/image" Target="../media/image749.png"/><Relationship Id="rId1033" Type="http://schemas.openxmlformats.org/officeDocument/2006/relationships/image" Target="../media/image750.png"/><Relationship Id="rId1034" Type="http://schemas.openxmlformats.org/officeDocument/2006/relationships/image" Target="../media/image751.png"/><Relationship Id="rId1035" Type="http://schemas.openxmlformats.org/officeDocument/2006/relationships/image" Target="../media/image752.png"/><Relationship Id="rId1036" Type="http://schemas.openxmlformats.org/officeDocument/2006/relationships/image" Target="../media/image753.png"/><Relationship Id="rId1037" Type="http://schemas.openxmlformats.org/officeDocument/2006/relationships/image" Target="../media/image754.png"/><Relationship Id="rId1038" Type="http://schemas.openxmlformats.org/officeDocument/2006/relationships/image" Target="../media/image755.png"/><Relationship Id="rId1039" Type="http://schemas.openxmlformats.org/officeDocument/2006/relationships/image" Target="../media/image756.png"/><Relationship Id="rId1040" Type="http://schemas.openxmlformats.org/officeDocument/2006/relationships/image" Target="../media/image757.png"/><Relationship Id="rId1041" Type="http://schemas.openxmlformats.org/officeDocument/2006/relationships/image" Target="../media/image758.png"/><Relationship Id="rId1042" Type="http://schemas.openxmlformats.org/officeDocument/2006/relationships/image" Target="../media/image759.png"/><Relationship Id="rId1043" Type="http://schemas.openxmlformats.org/officeDocument/2006/relationships/image" Target="../media/image760.png"/><Relationship Id="rId1044" Type="http://schemas.openxmlformats.org/officeDocument/2006/relationships/image" Target="../media/image761.png"/><Relationship Id="rId1045" Type="http://schemas.openxmlformats.org/officeDocument/2006/relationships/image" Target="../media/image762.png"/><Relationship Id="rId1046" Type="http://schemas.openxmlformats.org/officeDocument/2006/relationships/image" Target="../media/image763.png"/><Relationship Id="rId1047" Type="http://schemas.openxmlformats.org/officeDocument/2006/relationships/image" Target="../media/image764.png"/><Relationship Id="rId1048" Type="http://schemas.openxmlformats.org/officeDocument/2006/relationships/image" Target="../media/image765.png"/><Relationship Id="rId1049" Type="http://schemas.openxmlformats.org/officeDocument/2006/relationships/image" Target="../media/image766.png"/><Relationship Id="rId1050" Type="http://schemas.openxmlformats.org/officeDocument/2006/relationships/image" Target="../media/image767.png"/><Relationship Id="rId1051" Type="http://schemas.openxmlformats.org/officeDocument/2006/relationships/image" Target="../media/image768.png"/><Relationship Id="rId1052" Type="http://schemas.openxmlformats.org/officeDocument/2006/relationships/image" Target="../media/image769.png"/><Relationship Id="rId1053" Type="http://schemas.openxmlformats.org/officeDocument/2006/relationships/image" Target="../media/image770.png"/><Relationship Id="rId1054" Type="http://schemas.openxmlformats.org/officeDocument/2006/relationships/image" Target="../media/image771.png"/><Relationship Id="rId1055" Type="http://schemas.openxmlformats.org/officeDocument/2006/relationships/image" Target="../media/image772.png"/><Relationship Id="rId1056" Type="http://schemas.openxmlformats.org/officeDocument/2006/relationships/image" Target="../media/image773.png"/><Relationship Id="rId1057" Type="http://schemas.openxmlformats.org/officeDocument/2006/relationships/image" Target="../media/image774.png"/><Relationship Id="rId1058" Type="http://schemas.openxmlformats.org/officeDocument/2006/relationships/image" Target="../media/image775.png"/><Relationship Id="rId1059" Type="http://schemas.openxmlformats.org/officeDocument/2006/relationships/image" Target="../media/image776.png"/><Relationship Id="rId1060" Type="http://schemas.openxmlformats.org/officeDocument/2006/relationships/image" Target="../media/image777.png"/><Relationship Id="rId1061" Type="http://schemas.openxmlformats.org/officeDocument/2006/relationships/image" Target="../media/image778.png"/><Relationship Id="rId1062" Type="http://schemas.openxmlformats.org/officeDocument/2006/relationships/image" Target="../media/image779.png"/><Relationship Id="rId1063" Type="http://schemas.openxmlformats.org/officeDocument/2006/relationships/image" Target="../media/image780.png"/><Relationship Id="rId1064" Type="http://schemas.openxmlformats.org/officeDocument/2006/relationships/image" Target="../media/image781.png"/><Relationship Id="rId1065" Type="http://schemas.openxmlformats.org/officeDocument/2006/relationships/image" Target="../media/image782.png"/><Relationship Id="rId1066" Type="http://schemas.openxmlformats.org/officeDocument/2006/relationships/image" Target="../media/image783.png"/><Relationship Id="rId1067" Type="http://schemas.openxmlformats.org/officeDocument/2006/relationships/image" Target="../media/image784.png"/><Relationship Id="rId1068" Type="http://schemas.openxmlformats.org/officeDocument/2006/relationships/image" Target="../media/image785.png"/><Relationship Id="rId1069" Type="http://schemas.openxmlformats.org/officeDocument/2006/relationships/image" Target="../media/image786.png"/><Relationship Id="rId1070" Type="http://schemas.openxmlformats.org/officeDocument/2006/relationships/image" Target="../media/image787.png"/><Relationship Id="rId1071" Type="http://schemas.openxmlformats.org/officeDocument/2006/relationships/image" Target="../media/image788.png"/><Relationship Id="rId1072" Type="http://schemas.openxmlformats.org/officeDocument/2006/relationships/image" Target="../media/image789.png"/><Relationship Id="rId1073" Type="http://schemas.openxmlformats.org/officeDocument/2006/relationships/image" Target="../media/image790.png"/><Relationship Id="rId1074" Type="http://schemas.openxmlformats.org/officeDocument/2006/relationships/image" Target="../media/image791.png"/><Relationship Id="rId1075" Type="http://schemas.openxmlformats.org/officeDocument/2006/relationships/image" Target="../media/image792.png"/><Relationship Id="rId1076" Type="http://schemas.openxmlformats.org/officeDocument/2006/relationships/image" Target="../media/image793.png"/><Relationship Id="rId1077" Type="http://schemas.openxmlformats.org/officeDocument/2006/relationships/image" Target="../media/image794.png"/><Relationship Id="rId1078" Type="http://schemas.openxmlformats.org/officeDocument/2006/relationships/image" Target="../media/image795.png"/><Relationship Id="rId1079" Type="http://schemas.openxmlformats.org/officeDocument/2006/relationships/image" Target="../media/image796.png"/><Relationship Id="rId1080" Type="http://schemas.openxmlformats.org/officeDocument/2006/relationships/image" Target="../media/image797.png"/><Relationship Id="rId1081" Type="http://schemas.openxmlformats.org/officeDocument/2006/relationships/image" Target="../media/image798.png"/><Relationship Id="rId1082" Type="http://schemas.openxmlformats.org/officeDocument/2006/relationships/image" Target="../media/image799.png"/><Relationship Id="rId1083" Type="http://schemas.openxmlformats.org/officeDocument/2006/relationships/image" Target="../media/image800.png"/><Relationship Id="rId1084" Type="http://schemas.openxmlformats.org/officeDocument/2006/relationships/image" Target="../media/image801.png"/><Relationship Id="rId1085" Type="http://schemas.openxmlformats.org/officeDocument/2006/relationships/image" Target="../media/image802.png"/><Relationship Id="rId1086" Type="http://schemas.openxmlformats.org/officeDocument/2006/relationships/image" Target="../media/image803.png"/><Relationship Id="rId1087" Type="http://schemas.openxmlformats.org/officeDocument/2006/relationships/image" Target="../media/image804.png"/><Relationship Id="rId1088" Type="http://schemas.openxmlformats.org/officeDocument/2006/relationships/image" Target="../media/image805.png"/><Relationship Id="rId1089" Type="http://schemas.openxmlformats.org/officeDocument/2006/relationships/image" Target="../media/image806.png"/><Relationship Id="rId1090" Type="http://schemas.openxmlformats.org/officeDocument/2006/relationships/image" Target="../media/image807.png"/><Relationship Id="rId1091" Type="http://schemas.openxmlformats.org/officeDocument/2006/relationships/image" Target="../media/image808.png"/><Relationship Id="rId1092" Type="http://schemas.openxmlformats.org/officeDocument/2006/relationships/image" Target="../media/image809.png"/><Relationship Id="rId1093" Type="http://schemas.openxmlformats.org/officeDocument/2006/relationships/image" Target="../media/image810.png"/><Relationship Id="rId1094" Type="http://schemas.openxmlformats.org/officeDocument/2006/relationships/image" Target="../media/image811.png"/><Relationship Id="rId1095" Type="http://schemas.openxmlformats.org/officeDocument/2006/relationships/image" Target="../media/image812.png"/><Relationship Id="rId1096" Type="http://schemas.openxmlformats.org/officeDocument/2006/relationships/image" Target="../media/image813.png"/><Relationship Id="rId1097" Type="http://schemas.openxmlformats.org/officeDocument/2006/relationships/image" Target="../media/image814.png"/><Relationship Id="rId1098" Type="http://schemas.openxmlformats.org/officeDocument/2006/relationships/image" Target="../media/image815.png"/><Relationship Id="rId1099" Type="http://schemas.openxmlformats.org/officeDocument/2006/relationships/image" Target="../media/image816.png"/><Relationship Id="rId1100" Type="http://schemas.openxmlformats.org/officeDocument/2006/relationships/image" Target="../media/image817.png"/><Relationship Id="rId1101" Type="http://schemas.openxmlformats.org/officeDocument/2006/relationships/image" Target="../media/image818.png"/><Relationship Id="rId1102" Type="http://schemas.openxmlformats.org/officeDocument/2006/relationships/image" Target="../media/image819.png"/><Relationship Id="rId1103" Type="http://schemas.openxmlformats.org/officeDocument/2006/relationships/image" Target="../media/image820.png"/><Relationship Id="rId1104" Type="http://schemas.openxmlformats.org/officeDocument/2006/relationships/image" Target="../media/image821.png"/><Relationship Id="rId1105" Type="http://schemas.openxmlformats.org/officeDocument/2006/relationships/image" Target="../media/image822.png"/><Relationship Id="rId1106" Type="http://schemas.openxmlformats.org/officeDocument/2006/relationships/image" Target="../media/image823.png"/><Relationship Id="rId1107" Type="http://schemas.openxmlformats.org/officeDocument/2006/relationships/image" Target="../media/image824.png"/><Relationship Id="rId1108" Type="http://schemas.openxmlformats.org/officeDocument/2006/relationships/image" Target="../media/image825.png"/><Relationship Id="rId1109" Type="http://schemas.openxmlformats.org/officeDocument/2006/relationships/image" Target="../media/image826.png"/><Relationship Id="rId1110" Type="http://schemas.openxmlformats.org/officeDocument/2006/relationships/image" Target="../media/image827.png"/><Relationship Id="rId1111" Type="http://schemas.openxmlformats.org/officeDocument/2006/relationships/image" Target="../media/image828.png"/><Relationship Id="rId1112" Type="http://schemas.openxmlformats.org/officeDocument/2006/relationships/image" Target="../media/image829.png"/><Relationship Id="rId1113" Type="http://schemas.openxmlformats.org/officeDocument/2006/relationships/image" Target="../media/image830.png"/><Relationship Id="rId1114" Type="http://schemas.openxmlformats.org/officeDocument/2006/relationships/image" Target="../media/image831.png"/><Relationship Id="rId1115" Type="http://schemas.openxmlformats.org/officeDocument/2006/relationships/image" Target="../media/image832.png"/><Relationship Id="rId1116" Type="http://schemas.openxmlformats.org/officeDocument/2006/relationships/image" Target="../media/image833.png"/><Relationship Id="rId1117" Type="http://schemas.openxmlformats.org/officeDocument/2006/relationships/image" Target="../media/image834.png"/><Relationship Id="rId1118" Type="http://schemas.openxmlformats.org/officeDocument/2006/relationships/image" Target="../media/image835.png"/><Relationship Id="rId1119" Type="http://schemas.openxmlformats.org/officeDocument/2006/relationships/image" Target="../media/image836.png"/><Relationship Id="rId1120" Type="http://schemas.openxmlformats.org/officeDocument/2006/relationships/image" Target="../media/image837.png"/><Relationship Id="rId1121" Type="http://schemas.openxmlformats.org/officeDocument/2006/relationships/image" Target="../media/image838.png"/><Relationship Id="rId1122" Type="http://schemas.openxmlformats.org/officeDocument/2006/relationships/image" Target="../media/image839.png"/><Relationship Id="rId1123" Type="http://schemas.openxmlformats.org/officeDocument/2006/relationships/image" Target="../media/image840.png"/><Relationship Id="rId1124" Type="http://schemas.openxmlformats.org/officeDocument/2006/relationships/image" Target="../media/image841.png"/><Relationship Id="rId1125" Type="http://schemas.openxmlformats.org/officeDocument/2006/relationships/image" Target="../media/image842.png"/><Relationship Id="rId1126" Type="http://schemas.openxmlformats.org/officeDocument/2006/relationships/image" Target="../media/image843.png"/><Relationship Id="rId1127" Type="http://schemas.openxmlformats.org/officeDocument/2006/relationships/image" Target="../media/image844.png"/><Relationship Id="rId1128" Type="http://schemas.openxmlformats.org/officeDocument/2006/relationships/image" Target="../media/image845.png"/><Relationship Id="rId1129" Type="http://schemas.openxmlformats.org/officeDocument/2006/relationships/image" Target="../media/image846.png"/><Relationship Id="rId1130" Type="http://schemas.openxmlformats.org/officeDocument/2006/relationships/image" Target="../media/image847.png"/><Relationship Id="rId1131" Type="http://schemas.openxmlformats.org/officeDocument/2006/relationships/image" Target="../media/image848.png"/><Relationship Id="rId1132" Type="http://schemas.openxmlformats.org/officeDocument/2006/relationships/image" Target="../media/image849.png"/><Relationship Id="rId1133" Type="http://schemas.openxmlformats.org/officeDocument/2006/relationships/image" Target="../media/image850.png"/><Relationship Id="rId1134" Type="http://schemas.openxmlformats.org/officeDocument/2006/relationships/image" Target="../media/image851.png"/><Relationship Id="rId1135" Type="http://schemas.openxmlformats.org/officeDocument/2006/relationships/image" Target="../media/image852.png"/><Relationship Id="rId1136" Type="http://schemas.openxmlformats.org/officeDocument/2006/relationships/image" Target="../media/image853.png"/><Relationship Id="rId1137" Type="http://schemas.openxmlformats.org/officeDocument/2006/relationships/image" Target="../media/image854.png"/><Relationship Id="rId1138" Type="http://schemas.openxmlformats.org/officeDocument/2006/relationships/image" Target="../media/image855.png"/><Relationship Id="rId1139" Type="http://schemas.openxmlformats.org/officeDocument/2006/relationships/image" Target="../media/image856.png"/><Relationship Id="rId1140" Type="http://schemas.openxmlformats.org/officeDocument/2006/relationships/image" Target="../media/image857.png"/><Relationship Id="rId1141" Type="http://schemas.openxmlformats.org/officeDocument/2006/relationships/image" Target="../media/image858.png"/><Relationship Id="rId1142" Type="http://schemas.openxmlformats.org/officeDocument/2006/relationships/image" Target="../media/image859.png"/><Relationship Id="rId1143" Type="http://schemas.openxmlformats.org/officeDocument/2006/relationships/image" Target="../media/image860.png"/><Relationship Id="rId1144" Type="http://schemas.openxmlformats.org/officeDocument/2006/relationships/image" Target="../media/image861.png"/><Relationship Id="rId1145" Type="http://schemas.openxmlformats.org/officeDocument/2006/relationships/image" Target="../media/image284.jpeg"/><Relationship Id="rId1146" Type="http://schemas.openxmlformats.org/officeDocument/2006/relationships/image" Target="../media/image285.jpeg"/><Relationship Id="rId1147" Type="http://schemas.openxmlformats.org/officeDocument/2006/relationships/image" Target="../media/image286.jpeg"/><Relationship Id="rId1148" Type="http://schemas.openxmlformats.org/officeDocument/2006/relationships/image" Target="../media/image287.jpeg"/><Relationship Id="rId1149" Type="http://schemas.openxmlformats.org/officeDocument/2006/relationships/image" Target="../media/image288.jpeg"/><Relationship Id="rId1150" Type="http://schemas.openxmlformats.org/officeDocument/2006/relationships/image" Target="../media/image289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32623</xdr:colOff>
      <xdr:row>302</xdr:row>
      <xdr:rowOff>209654</xdr:rowOff>
    </xdr:from>
    <xdr:to>
      <xdr:col>1</xdr:col>
      <xdr:colOff>630160</xdr:colOff>
      <xdr:row>302</xdr:row>
      <xdr:rowOff>645460</xdr:rowOff>
    </xdr:to>
    <xdr:pic>
      <xdr:nvPicPr>
        <xdr:cNvPr id="2" name="Immagine 30" descr="Immagine 30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34323" y="174233309"/>
          <a:ext cx="597537" cy="435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12</xdr:row>
      <xdr:rowOff>44237</xdr:rowOff>
    </xdr:from>
    <xdr:to>
      <xdr:col>1</xdr:col>
      <xdr:colOff>582839</xdr:colOff>
      <xdr:row>12</xdr:row>
      <xdr:rowOff>545056</xdr:rowOff>
    </xdr:to>
    <xdr:pic>
      <xdr:nvPicPr>
        <xdr:cNvPr id="3" name="Immagine 1887" descr="Immagine 1887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983719" y="77994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19</xdr:row>
      <xdr:rowOff>44237</xdr:rowOff>
    </xdr:from>
    <xdr:to>
      <xdr:col>1</xdr:col>
      <xdr:colOff>582839</xdr:colOff>
      <xdr:row>19</xdr:row>
      <xdr:rowOff>545056</xdr:rowOff>
    </xdr:to>
    <xdr:pic>
      <xdr:nvPicPr>
        <xdr:cNvPr id="4" name="Immagine 1888" descr="Immagine 1888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983719" y="117999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23</xdr:row>
      <xdr:rowOff>44237</xdr:rowOff>
    </xdr:from>
    <xdr:to>
      <xdr:col>1</xdr:col>
      <xdr:colOff>582839</xdr:colOff>
      <xdr:row>23</xdr:row>
      <xdr:rowOff>545056</xdr:rowOff>
    </xdr:to>
    <xdr:pic>
      <xdr:nvPicPr>
        <xdr:cNvPr id="5" name="Immagine 1889" descr="Immagine 1889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983719" y="140859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26</xdr:row>
      <xdr:rowOff>44237</xdr:rowOff>
    </xdr:from>
    <xdr:to>
      <xdr:col>1</xdr:col>
      <xdr:colOff>582839</xdr:colOff>
      <xdr:row>26</xdr:row>
      <xdr:rowOff>545056</xdr:rowOff>
    </xdr:to>
    <xdr:pic>
      <xdr:nvPicPr>
        <xdr:cNvPr id="6" name="Immagine 1890" descr="Immagine 1890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983719" y="158004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744627</xdr:colOff>
      <xdr:row>32</xdr:row>
      <xdr:rowOff>53141</xdr:rowOff>
    </xdr:from>
    <xdr:to>
      <xdr:col>2</xdr:col>
      <xdr:colOff>46045</xdr:colOff>
      <xdr:row>32</xdr:row>
      <xdr:rowOff>542740</xdr:rowOff>
    </xdr:to>
    <xdr:pic>
      <xdr:nvPicPr>
        <xdr:cNvPr id="7" name="Immagine 1891" descr="Immagine 1891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744626" y="19238396"/>
          <a:ext cx="939720" cy="48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744628</xdr:colOff>
      <xdr:row>37</xdr:row>
      <xdr:rowOff>53142</xdr:rowOff>
    </xdr:from>
    <xdr:to>
      <xdr:col>2</xdr:col>
      <xdr:colOff>46046</xdr:colOff>
      <xdr:row>37</xdr:row>
      <xdr:rowOff>542743</xdr:rowOff>
    </xdr:to>
    <xdr:pic>
      <xdr:nvPicPr>
        <xdr:cNvPr id="8" name="Immagine 1892" descr="Immagine 1892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744627" y="22095897"/>
          <a:ext cx="939720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752910</xdr:colOff>
      <xdr:row>44</xdr:row>
      <xdr:rowOff>36573</xdr:rowOff>
    </xdr:from>
    <xdr:to>
      <xdr:col>2</xdr:col>
      <xdr:colOff>54329</xdr:colOff>
      <xdr:row>44</xdr:row>
      <xdr:rowOff>526174</xdr:rowOff>
    </xdr:to>
    <xdr:pic>
      <xdr:nvPicPr>
        <xdr:cNvPr id="9" name="Immagine 1893" descr="Immagine 1893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752910" y="26079828"/>
          <a:ext cx="939719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752911</xdr:colOff>
      <xdr:row>64</xdr:row>
      <xdr:rowOff>44858</xdr:rowOff>
    </xdr:from>
    <xdr:to>
      <xdr:col>2</xdr:col>
      <xdr:colOff>54330</xdr:colOff>
      <xdr:row>64</xdr:row>
      <xdr:rowOff>534459</xdr:rowOff>
    </xdr:to>
    <xdr:pic>
      <xdr:nvPicPr>
        <xdr:cNvPr id="10" name="Immagine 1894" descr="Immagine 1894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752911" y="37518113"/>
          <a:ext cx="939720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111</xdr:row>
      <xdr:rowOff>42327</xdr:rowOff>
    </xdr:from>
    <xdr:to>
      <xdr:col>1</xdr:col>
      <xdr:colOff>500639</xdr:colOff>
      <xdr:row>111</xdr:row>
      <xdr:rowOff>546960</xdr:rowOff>
    </xdr:to>
    <xdr:pic>
      <xdr:nvPicPr>
        <xdr:cNvPr id="11" name="Immagine 1895" descr="Immagine 1895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1065919" y="641474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112</xdr:row>
      <xdr:rowOff>42327</xdr:rowOff>
    </xdr:from>
    <xdr:to>
      <xdr:col>1</xdr:col>
      <xdr:colOff>500639</xdr:colOff>
      <xdr:row>112</xdr:row>
      <xdr:rowOff>546960</xdr:rowOff>
    </xdr:to>
    <xdr:pic>
      <xdr:nvPicPr>
        <xdr:cNvPr id="12" name="Immagine 1896" descr="Immagine 1896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1065919" y="647189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117</xdr:row>
      <xdr:rowOff>42327</xdr:rowOff>
    </xdr:from>
    <xdr:to>
      <xdr:col>1</xdr:col>
      <xdr:colOff>500639</xdr:colOff>
      <xdr:row>117</xdr:row>
      <xdr:rowOff>546960</xdr:rowOff>
    </xdr:to>
    <xdr:pic>
      <xdr:nvPicPr>
        <xdr:cNvPr id="13" name="Immagine 1897" descr="Immagine 1897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1065919" y="674621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118</xdr:row>
      <xdr:rowOff>42327</xdr:rowOff>
    </xdr:from>
    <xdr:to>
      <xdr:col>1</xdr:col>
      <xdr:colOff>500639</xdr:colOff>
      <xdr:row>118</xdr:row>
      <xdr:rowOff>546960</xdr:rowOff>
    </xdr:to>
    <xdr:pic>
      <xdr:nvPicPr>
        <xdr:cNvPr id="14" name="Immagine 1898" descr="Immagine 1898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1065919" y="680336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119</xdr:row>
      <xdr:rowOff>42327</xdr:rowOff>
    </xdr:from>
    <xdr:to>
      <xdr:col>1</xdr:col>
      <xdr:colOff>500639</xdr:colOff>
      <xdr:row>119</xdr:row>
      <xdr:rowOff>546960</xdr:rowOff>
    </xdr:to>
    <xdr:pic>
      <xdr:nvPicPr>
        <xdr:cNvPr id="15" name="Immagine 1899" descr="Immagine 1899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1065919" y="686051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164219</xdr:colOff>
      <xdr:row>124</xdr:row>
      <xdr:rowOff>42327</xdr:rowOff>
    </xdr:from>
    <xdr:to>
      <xdr:col>1</xdr:col>
      <xdr:colOff>500639</xdr:colOff>
      <xdr:row>124</xdr:row>
      <xdr:rowOff>546960</xdr:rowOff>
    </xdr:to>
    <xdr:pic>
      <xdr:nvPicPr>
        <xdr:cNvPr id="16" name="Immagine 1900" descr="Immagine 1900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1065919" y="71462682"/>
          <a:ext cx="3364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155</xdr:row>
      <xdr:rowOff>44237</xdr:rowOff>
    </xdr:from>
    <xdr:to>
      <xdr:col>1</xdr:col>
      <xdr:colOff>582839</xdr:colOff>
      <xdr:row>155</xdr:row>
      <xdr:rowOff>545056</xdr:rowOff>
    </xdr:to>
    <xdr:pic>
      <xdr:nvPicPr>
        <xdr:cNvPr id="17" name="Immagine 1901" descr="Immagine 1901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983719" y="889524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161</xdr:row>
      <xdr:rowOff>44237</xdr:rowOff>
    </xdr:from>
    <xdr:to>
      <xdr:col>1</xdr:col>
      <xdr:colOff>582839</xdr:colOff>
      <xdr:row>161</xdr:row>
      <xdr:rowOff>545056</xdr:rowOff>
    </xdr:to>
    <xdr:pic>
      <xdr:nvPicPr>
        <xdr:cNvPr id="18" name="Immagine 1902" descr="Immagine 1902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983719" y="923814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166</xdr:row>
      <xdr:rowOff>44237</xdr:rowOff>
    </xdr:from>
    <xdr:to>
      <xdr:col>1</xdr:col>
      <xdr:colOff>582839</xdr:colOff>
      <xdr:row>166</xdr:row>
      <xdr:rowOff>545056</xdr:rowOff>
    </xdr:to>
    <xdr:pic>
      <xdr:nvPicPr>
        <xdr:cNvPr id="19" name="Immagine 1903" descr="Immagine 1903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983719" y="952389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180</xdr:row>
      <xdr:rowOff>44237</xdr:rowOff>
    </xdr:from>
    <xdr:to>
      <xdr:col>1</xdr:col>
      <xdr:colOff>582839</xdr:colOff>
      <xdr:row>180</xdr:row>
      <xdr:rowOff>545056</xdr:rowOff>
    </xdr:to>
    <xdr:pic>
      <xdr:nvPicPr>
        <xdr:cNvPr id="20" name="Immagine 1904" descr="Immagine 1904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983719" y="103239992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190</xdr:row>
      <xdr:rowOff>44244</xdr:rowOff>
    </xdr:from>
    <xdr:to>
      <xdr:col>1</xdr:col>
      <xdr:colOff>582839</xdr:colOff>
      <xdr:row>190</xdr:row>
      <xdr:rowOff>545063</xdr:rowOff>
    </xdr:to>
    <xdr:pic>
      <xdr:nvPicPr>
        <xdr:cNvPr id="21" name="Immagine 1905" descr="Immagine 1905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983719" y="108954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206</xdr:row>
      <xdr:rowOff>44244</xdr:rowOff>
    </xdr:from>
    <xdr:to>
      <xdr:col>1</xdr:col>
      <xdr:colOff>582839</xdr:colOff>
      <xdr:row>206</xdr:row>
      <xdr:rowOff>545063</xdr:rowOff>
    </xdr:to>
    <xdr:pic>
      <xdr:nvPicPr>
        <xdr:cNvPr id="22" name="Immagine 1906" descr="Immagine 1906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983719" y="118098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214</xdr:row>
      <xdr:rowOff>44244</xdr:rowOff>
    </xdr:from>
    <xdr:to>
      <xdr:col>1</xdr:col>
      <xdr:colOff>582839</xdr:colOff>
      <xdr:row>214</xdr:row>
      <xdr:rowOff>545063</xdr:rowOff>
    </xdr:to>
    <xdr:pic>
      <xdr:nvPicPr>
        <xdr:cNvPr id="23" name="Immagine 1907" descr="Immagine 1907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983719" y="122670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222</xdr:row>
      <xdr:rowOff>44244</xdr:rowOff>
    </xdr:from>
    <xdr:to>
      <xdr:col>1</xdr:col>
      <xdr:colOff>582839</xdr:colOff>
      <xdr:row>222</xdr:row>
      <xdr:rowOff>545063</xdr:rowOff>
    </xdr:to>
    <xdr:pic>
      <xdr:nvPicPr>
        <xdr:cNvPr id="24" name="Immagine 1908" descr="Immagine 1908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983719" y="127242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232</xdr:row>
      <xdr:rowOff>44244</xdr:rowOff>
    </xdr:from>
    <xdr:to>
      <xdr:col>1</xdr:col>
      <xdr:colOff>582839</xdr:colOff>
      <xdr:row>232</xdr:row>
      <xdr:rowOff>545063</xdr:rowOff>
    </xdr:to>
    <xdr:pic>
      <xdr:nvPicPr>
        <xdr:cNvPr id="25" name="Immagine 1909" descr="Immagine 1909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983719" y="132957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237</xdr:row>
      <xdr:rowOff>44244</xdr:rowOff>
    </xdr:from>
    <xdr:to>
      <xdr:col>1</xdr:col>
      <xdr:colOff>582839</xdr:colOff>
      <xdr:row>237</xdr:row>
      <xdr:rowOff>545063</xdr:rowOff>
    </xdr:to>
    <xdr:pic>
      <xdr:nvPicPr>
        <xdr:cNvPr id="26" name="Immagine 1910" descr="Immagine 1910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983719" y="1358154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238</xdr:row>
      <xdr:rowOff>44244</xdr:rowOff>
    </xdr:from>
    <xdr:to>
      <xdr:col>1</xdr:col>
      <xdr:colOff>582839</xdr:colOff>
      <xdr:row>238</xdr:row>
      <xdr:rowOff>545063</xdr:rowOff>
    </xdr:to>
    <xdr:pic>
      <xdr:nvPicPr>
        <xdr:cNvPr id="27" name="Immagine 1911" descr="Immagine 1911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983719" y="136386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244</xdr:row>
      <xdr:rowOff>44244</xdr:rowOff>
    </xdr:from>
    <xdr:to>
      <xdr:col>1</xdr:col>
      <xdr:colOff>582839</xdr:colOff>
      <xdr:row>244</xdr:row>
      <xdr:rowOff>545063</xdr:rowOff>
    </xdr:to>
    <xdr:pic>
      <xdr:nvPicPr>
        <xdr:cNvPr id="28" name="Immagine 1912" descr="Immagine 1912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983719" y="139815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260</xdr:row>
      <xdr:rowOff>44244</xdr:rowOff>
    </xdr:from>
    <xdr:to>
      <xdr:col>1</xdr:col>
      <xdr:colOff>582839</xdr:colOff>
      <xdr:row>260</xdr:row>
      <xdr:rowOff>545063</xdr:rowOff>
    </xdr:to>
    <xdr:pic>
      <xdr:nvPicPr>
        <xdr:cNvPr id="29" name="Immagine 1913" descr="Immagine 1913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983719" y="148959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263</xdr:row>
      <xdr:rowOff>44244</xdr:rowOff>
    </xdr:from>
    <xdr:to>
      <xdr:col>1</xdr:col>
      <xdr:colOff>582839</xdr:colOff>
      <xdr:row>263</xdr:row>
      <xdr:rowOff>545063</xdr:rowOff>
    </xdr:to>
    <xdr:pic>
      <xdr:nvPicPr>
        <xdr:cNvPr id="30" name="Immagine 1914" descr="Immagine 1914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983719" y="1506744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264</xdr:row>
      <xdr:rowOff>44244</xdr:rowOff>
    </xdr:from>
    <xdr:to>
      <xdr:col>1</xdr:col>
      <xdr:colOff>582839</xdr:colOff>
      <xdr:row>264</xdr:row>
      <xdr:rowOff>545063</xdr:rowOff>
    </xdr:to>
    <xdr:pic>
      <xdr:nvPicPr>
        <xdr:cNvPr id="31" name="Immagine 1915" descr="Immagine 1915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983719" y="151245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272</xdr:row>
      <xdr:rowOff>44244</xdr:rowOff>
    </xdr:from>
    <xdr:to>
      <xdr:col>1</xdr:col>
      <xdr:colOff>582839</xdr:colOff>
      <xdr:row>272</xdr:row>
      <xdr:rowOff>545063</xdr:rowOff>
    </xdr:to>
    <xdr:pic>
      <xdr:nvPicPr>
        <xdr:cNvPr id="32" name="Immagine 1916" descr="Immagine 1916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983719" y="1558179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318</xdr:row>
      <xdr:rowOff>44244</xdr:rowOff>
    </xdr:from>
    <xdr:to>
      <xdr:col>1</xdr:col>
      <xdr:colOff>582839</xdr:colOff>
      <xdr:row>318</xdr:row>
      <xdr:rowOff>545063</xdr:rowOff>
    </xdr:to>
    <xdr:pic>
      <xdr:nvPicPr>
        <xdr:cNvPr id="33" name="Immagine 1917" descr="Immagine 1917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983719" y="1832880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324</xdr:row>
      <xdr:rowOff>44244</xdr:rowOff>
    </xdr:from>
    <xdr:to>
      <xdr:col>1</xdr:col>
      <xdr:colOff>582839</xdr:colOff>
      <xdr:row>324</xdr:row>
      <xdr:rowOff>545063</xdr:rowOff>
    </xdr:to>
    <xdr:pic>
      <xdr:nvPicPr>
        <xdr:cNvPr id="34" name="Immagine 1918" descr="Immagine 1918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983719" y="186717099"/>
          <a:ext cx="500821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379</xdr:row>
      <xdr:rowOff>44231</xdr:rowOff>
    </xdr:from>
    <xdr:to>
      <xdr:col>1</xdr:col>
      <xdr:colOff>582839</xdr:colOff>
      <xdr:row>379</xdr:row>
      <xdr:rowOff>545063</xdr:rowOff>
    </xdr:to>
    <xdr:pic>
      <xdr:nvPicPr>
        <xdr:cNvPr id="35" name="Immagine 1951" descr="Immagine 1951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983719" y="2186067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432</xdr:row>
      <xdr:rowOff>44231</xdr:rowOff>
    </xdr:from>
    <xdr:to>
      <xdr:col>1</xdr:col>
      <xdr:colOff>582839</xdr:colOff>
      <xdr:row>432</xdr:row>
      <xdr:rowOff>545063</xdr:rowOff>
    </xdr:to>
    <xdr:pic>
      <xdr:nvPicPr>
        <xdr:cNvPr id="36" name="Immagine 1952" descr="Immagine 1952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983719" y="2487438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433</xdr:row>
      <xdr:rowOff>44231</xdr:rowOff>
    </xdr:from>
    <xdr:to>
      <xdr:col>1</xdr:col>
      <xdr:colOff>582839</xdr:colOff>
      <xdr:row>433</xdr:row>
      <xdr:rowOff>545063</xdr:rowOff>
    </xdr:to>
    <xdr:pic>
      <xdr:nvPicPr>
        <xdr:cNvPr id="37" name="Immagine 1953" descr="Immagine 1953"/>
        <xdr:cNvPicPr>
          <a:picLocks noChangeAspect="1"/>
        </xdr:cNvPicPr>
      </xdr:nvPicPr>
      <xdr:blipFill>
        <a:blip r:embed="rId36">
          <a:extLst/>
        </a:blip>
        <a:stretch>
          <a:fillRect/>
        </a:stretch>
      </xdr:blipFill>
      <xdr:spPr>
        <a:xfrm>
          <a:off x="983719" y="2493153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437</xdr:row>
      <xdr:rowOff>44231</xdr:rowOff>
    </xdr:from>
    <xdr:to>
      <xdr:col>1</xdr:col>
      <xdr:colOff>582839</xdr:colOff>
      <xdr:row>437</xdr:row>
      <xdr:rowOff>545063</xdr:rowOff>
    </xdr:to>
    <xdr:pic>
      <xdr:nvPicPr>
        <xdr:cNvPr id="38" name="Immagine 1954" descr="Immagine 1954"/>
        <xdr:cNvPicPr>
          <a:picLocks noChangeAspect="1"/>
        </xdr:cNvPicPr>
      </xdr:nvPicPr>
      <xdr:blipFill>
        <a:blip r:embed="rId37">
          <a:extLst/>
        </a:blip>
        <a:stretch>
          <a:fillRect/>
        </a:stretch>
      </xdr:blipFill>
      <xdr:spPr>
        <a:xfrm>
          <a:off x="983719" y="2516013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438</xdr:row>
      <xdr:rowOff>44231</xdr:rowOff>
    </xdr:from>
    <xdr:to>
      <xdr:col>1</xdr:col>
      <xdr:colOff>582839</xdr:colOff>
      <xdr:row>438</xdr:row>
      <xdr:rowOff>545063</xdr:rowOff>
    </xdr:to>
    <xdr:pic>
      <xdr:nvPicPr>
        <xdr:cNvPr id="39" name="Immagine 1955" descr="Immagine 1955"/>
        <xdr:cNvPicPr>
          <a:picLocks noChangeAspect="1"/>
        </xdr:cNvPicPr>
      </xdr:nvPicPr>
      <xdr:blipFill>
        <a:blip r:embed="rId38">
          <a:extLst/>
        </a:blip>
        <a:stretch>
          <a:fillRect/>
        </a:stretch>
      </xdr:blipFill>
      <xdr:spPr>
        <a:xfrm>
          <a:off x="983719" y="2522109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442</xdr:row>
      <xdr:rowOff>44231</xdr:rowOff>
    </xdr:from>
    <xdr:to>
      <xdr:col>1</xdr:col>
      <xdr:colOff>582839</xdr:colOff>
      <xdr:row>442</xdr:row>
      <xdr:rowOff>545063</xdr:rowOff>
    </xdr:to>
    <xdr:pic>
      <xdr:nvPicPr>
        <xdr:cNvPr id="40" name="Immagine 1956" descr="Immagine 1956"/>
        <xdr:cNvPicPr>
          <a:picLocks noChangeAspect="1"/>
        </xdr:cNvPicPr>
      </xdr:nvPicPr>
      <xdr:blipFill>
        <a:blip r:embed="rId39">
          <a:extLst/>
        </a:blip>
        <a:stretch>
          <a:fillRect/>
        </a:stretch>
      </xdr:blipFill>
      <xdr:spPr>
        <a:xfrm>
          <a:off x="983719" y="2546493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443</xdr:row>
      <xdr:rowOff>44231</xdr:rowOff>
    </xdr:from>
    <xdr:to>
      <xdr:col>1</xdr:col>
      <xdr:colOff>582839</xdr:colOff>
      <xdr:row>443</xdr:row>
      <xdr:rowOff>545063</xdr:rowOff>
    </xdr:to>
    <xdr:pic>
      <xdr:nvPicPr>
        <xdr:cNvPr id="41" name="Immagine 1957" descr="Immagine 1957"/>
        <xdr:cNvPicPr>
          <a:picLocks noChangeAspect="1"/>
        </xdr:cNvPicPr>
      </xdr:nvPicPr>
      <xdr:blipFill>
        <a:blip r:embed="rId40">
          <a:extLst/>
        </a:blip>
        <a:stretch>
          <a:fillRect/>
        </a:stretch>
      </xdr:blipFill>
      <xdr:spPr>
        <a:xfrm>
          <a:off x="983719" y="2552589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459</xdr:row>
      <xdr:rowOff>44182</xdr:rowOff>
    </xdr:from>
    <xdr:to>
      <xdr:col>1</xdr:col>
      <xdr:colOff>582839</xdr:colOff>
      <xdr:row>459</xdr:row>
      <xdr:rowOff>545112</xdr:rowOff>
    </xdr:to>
    <xdr:pic>
      <xdr:nvPicPr>
        <xdr:cNvPr id="42" name="Immagine 1958" descr="Immagine 1958"/>
        <xdr:cNvPicPr>
          <a:picLocks noChangeAspect="1"/>
        </xdr:cNvPicPr>
      </xdr:nvPicPr>
      <xdr:blipFill>
        <a:blip r:embed="rId41">
          <a:extLst/>
        </a:blip>
        <a:stretch>
          <a:fillRect/>
        </a:stretch>
      </xdr:blipFill>
      <xdr:spPr>
        <a:xfrm>
          <a:off x="983719" y="264441037"/>
          <a:ext cx="500821" cy="500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460</xdr:row>
      <xdr:rowOff>44182</xdr:rowOff>
    </xdr:from>
    <xdr:to>
      <xdr:col>1</xdr:col>
      <xdr:colOff>582839</xdr:colOff>
      <xdr:row>460</xdr:row>
      <xdr:rowOff>545112</xdr:rowOff>
    </xdr:to>
    <xdr:pic>
      <xdr:nvPicPr>
        <xdr:cNvPr id="43" name="Immagine 1959" descr="Immagine 1959"/>
        <xdr:cNvPicPr>
          <a:picLocks noChangeAspect="1"/>
        </xdr:cNvPicPr>
      </xdr:nvPicPr>
      <xdr:blipFill>
        <a:blip r:embed="rId42">
          <a:extLst/>
        </a:blip>
        <a:stretch>
          <a:fillRect/>
        </a:stretch>
      </xdr:blipFill>
      <xdr:spPr>
        <a:xfrm>
          <a:off x="983719" y="265012537"/>
          <a:ext cx="500821" cy="500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504</xdr:row>
      <xdr:rowOff>44231</xdr:rowOff>
    </xdr:from>
    <xdr:to>
      <xdr:col>1</xdr:col>
      <xdr:colOff>582839</xdr:colOff>
      <xdr:row>504</xdr:row>
      <xdr:rowOff>545063</xdr:rowOff>
    </xdr:to>
    <xdr:pic>
      <xdr:nvPicPr>
        <xdr:cNvPr id="44" name="Immagine 1960" descr="Immagine 1960"/>
        <xdr:cNvPicPr>
          <a:picLocks noChangeAspect="1"/>
        </xdr:cNvPicPr>
      </xdr:nvPicPr>
      <xdr:blipFill>
        <a:blip r:embed="rId43">
          <a:extLst/>
        </a:blip>
        <a:stretch>
          <a:fillRect/>
        </a:stretch>
      </xdr:blipFill>
      <xdr:spPr>
        <a:xfrm>
          <a:off x="983719" y="2901585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505</xdr:row>
      <xdr:rowOff>44231</xdr:rowOff>
    </xdr:from>
    <xdr:to>
      <xdr:col>1</xdr:col>
      <xdr:colOff>582839</xdr:colOff>
      <xdr:row>505</xdr:row>
      <xdr:rowOff>545063</xdr:rowOff>
    </xdr:to>
    <xdr:pic>
      <xdr:nvPicPr>
        <xdr:cNvPr id="45" name="Immagine 1961" descr="Immagine 1961"/>
        <xdr:cNvPicPr>
          <a:picLocks noChangeAspect="1"/>
        </xdr:cNvPicPr>
      </xdr:nvPicPr>
      <xdr:blipFill>
        <a:blip r:embed="rId44">
          <a:extLst/>
        </a:blip>
        <a:stretch>
          <a:fillRect/>
        </a:stretch>
      </xdr:blipFill>
      <xdr:spPr>
        <a:xfrm>
          <a:off x="983719" y="290730086"/>
          <a:ext cx="500821" cy="50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970</xdr:row>
      <xdr:rowOff>44231</xdr:rowOff>
    </xdr:from>
    <xdr:to>
      <xdr:col>1</xdr:col>
      <xdr:colOff>582839</xdr:colOff>
      <xdr:row>970</xdr:row>
      <xdr:rowOff>545038</xdr:rowOff>
    </xdr:to>
    <xdr:pic>
      <xdr:nvPicPr>
        <xdr:cNvPr id="46" name="Immagine 2097" descr="Immagine 2097"/>
        <xdr:cNvPicPr>
          <a:picLocks noChangeAspect="1"/>
        </xdr:cNvPicPr>
      </xdr:nvPicPr>
      <xdr:blipFill>
        <a:blip r:embed="rId45">
          <a:extLst/>
        </a:blip>
        <a:stretch>
          <a:fillRect/>
        </a:stretch>
      </xdr:blipFill>
      <xdr:spPr>
        <a:xfrm>
          <a:off x="983719" y="556248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971</xdr:row>
      <xdr:rowOff>44231</xdr:rowOff>
    </xdr:from>
    <xdr:to>
      <xdr:col>1</xdr:col>
      <xdr:colOff>582839</xdr:colOff>
      <xdr:row>971</xdr:row>
      <xdr:rowOff>545038</xdr:rowOff>
    </xdr:to>
    <xdr:pic>
      <xdr:nvPicPr>
        <xdr:cNvPr id="47" name="Immagine 2098" descr="Immagine 2098"/>
        <xdr:cNvPicPr>
          <a:picLocks noChangeAspect="1"/>
        </xdr:cNvPicPr>
      </xdr:nvPicPr>
      <xdr:blipFill>
        <a:blip r:embed="rId46">
          <a:extLst/>
        </a:blip>
        <a:stretch>
          <a:fillRect/>
        </a:stretch>
      </xdr:blipFill>
      <xdr:spPr>
        <a:xfrm>
          <a:off x="983719" y="556820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972</xdr:row>
      <xdr:rowOff>44231</xdr:rowOff>
    </xdr:from>
    <xdr:to>
      <xdr:col>1</xdr:col>
      <xdr:colOff>582839</xdr:colOff>
      <xdr:row>972</xdr:row>
      <xdr:rowOff>545038</xdr:rowOff>
    </xdr:to>
    <xdr:pic>
      <xdr:nvPicPr>
        <xdr:cNvPr id="48" name="Immagine 2099" descr="Immagine 2099"/>
        <xdr:cNvPicPr>
          <a:picLocks noChangeAspect="1"/>
        </xdr:cNvPicPr>
      </xdr:nvPicPr>
      <xdr:blipFill>
        <a:blip r:embed="rId47">
          <a:extLst/>
        </a:blip>
        <a:stretch>
          <a:fillRect/>
        </a:stretch>
      </xdr:blipFill>
      <xdr:spPr>
        <a:xfrm>
          <a:off x="983719" y="557391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973</xdr:row>
      <xdr:rowOff>44231</xdr:rowOff>
    </xdr:from>
    <xdr:to>
      <xdr:col>1</xdr:col>
      <xdr:colOff>582839</xdr:colOff>
      <xdr:row>973</xdr:row>
      <xdr:rowOff>545038</xdr:rowOff>
    </xdr:to>
    <xdr:pic>
      <xdr:nvPicPr>
        <xdr:cNvPr id="49" name="Immagine 2100" descr="Immagine 2100"/>
        <xdr:cNvPicPr>
          <a:picLocks noChangeAspect="1"/>
        </xdr:cNvPicPr>
      </xdr:nvPicPr>
      <xdr:blipFill>
        <a:blip r:embed="rId48">
          <a:extLst/>
        </a:blip>
        <a:stretch>
          <a:fillRect/>
        </a:stretch>
      </xdr:blipFill>
      <xdr:spPr>
        <a:xfrm>
          <a:off x="983719" y="557963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974</xdr:row>
      <xdr:rowOff>44231</xdr:rowOff>
    </xdr:from>
    <xdr:to>
      <xdr:col>1</xdr:col>
      <xdr:colOff>582839</xdr:colOff>
      <xdr:row>974</xdr:row>
      <xdr:rowOff>545038</xdr:rowOff>
    </xdr:to>
    <xdr:pic>
      <xdr:nvPicPr>
        <xdr:cNvPr id="50" name="Immagine 2101" descr="Immagine 2101"/>
        <xdr:cNvPicPr>
          <a:picLocks noChangeAspect="1"/>
        </xdr:cNvPicPr>
      </xdr:nvPicPr>
      <xdr:blipFill>
        <a:blip r:embed="rId49">
          <a:extLst/>
        </a:blip>
        <a:stretch>
          <a:fillRect/>
        </a:stretch>
      </xdr:blipFill>
      <xdr:spPr>
        <a:xfrm>
          <a:off x="983719" y="558534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975</xdr:row>
      <xdr:rowOff>44231</xdr:rowOff>
    </xdr:from>
    <xdr:to>
      <xdr:col>1</xdr:col>
      <xdr:colOff>582839</xdr:colOff>
      <xdr:row>975</xdr:row>
      <xdr:rowOff>545038</xdr:rowOff>
    </xdr:to>
    <xdr:pic>
      <xdr:nvPicPr>
        <xdr:cNvPr id="51" name="Immagine 2102" descr="Immagine 2102"/>
        <xdr:cNvPicPr>
          <a:picLocks noChangeAspect="1"/>
        </xdr:cNvPicPr>
      </xdr:nvPicPr>
      <xdr:blipFill>
        <a:blip r:embed="rId50">
          <a:extLst/>
        </a:blip>
        <a:stretch>
          <a:fillRect/>
        </a:stretch>
      </xdr:blipFill>
      <xdr:spPr>
        <a:xfrm>
          <a:off x="983719" y="559106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107148</xdr:colOff>
      <xdr:row>976</xdr:row>
      <xdr:rowOff>42296</xdr:rowOff>
    </xdr:from>
    <xdr:to>
      <xdr:col>1</xdr:col>
      <xdr:colOff>557709</xdr:colOff>
      <xdr:row>976</xdr:row>
      <xdr:rowOff>546923</xdr:rowOff>
    </xdr:to>
    <xdr:pic>
      <xdr:nvPicPr>
        <xdr:cNvPr id="52" name="Immagine 2103" descr="Immagine 2103"/>
        <xdr:cNvPicPr>
          <a:picLocks noChangeAspect="1"/>
        </xdr:cNvPicPr>
      </xdr:nvPicPr>
      <xdr:blipFill>
        <a:blip r:embed="rId51">
          <a:extLst/>
        </a:blip>
        <a:stretch>
          <a:fillRect/>
        </a:stretch>
      </xdr:blipFill>
      <xdr:spPr>
        <a:xfrm>
          <a:off x="1008848" y="559676051"/>
          <a:ext cx="45056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107148</xdr:colOff>
      <xdr:row>977</xdr:row>
      <xdr:rowOff>42296</xdr:rowOff>
    </xdr:from>
    <xdr:to>
      <xdr:col>1</xdr:col>
      <xdr:colOff>557709</xdr:colOff>
      <xdr:row>977</xdr:row>
      <xdr:rowOff>546923</xdr:rowOff>
    </xdr:to>
    <xdr:pic>
      <xdr:nvPicPr>
        <xdr:cNvPr id="53" name="Immagine 2104" descr="Immagine 2104"/>
        <xdr:cNvPicPr>
          <a:picLocks noChangeAspect="1"/>
        </xdr:cNvPicPr>
      </xdr:nvPicPr>
      <xdr:blipFill>
        <a:blip r:embed="rId52">
          <a:extLst/>
        </a:blip>
        <a:stretch>
          <a:fillRect/>
        </a:stretch>
      </xdr:blipFill>
      <xdr:spPr>
        <a:xfrm>
          <a:off x="1008848" y="560247551"/>
          <a:ext cx="45056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107148</xdr:colOff>
      <xdr:row>978</xdr:row>
      <xdr:rowOff>42296</xdr:rowOff>
    </xdr:from>
    <xdr:to>
      <xdr:col>1</xdr:col>
      <xdr:colOff>557709</xdr:colOff>
      <xdr:row>978</xdr:row>
      <xdr:rowOff>546923</xdr:rowOff>
    </xdr:to>
    <xdr:pic>
      <xdr:nvPicPr>
        <xdr:cNvPr id="54" name="Immagine 2105" descr="Immagine 2105"/>
        <xdr:cNvPicPr>
          <a:picLocks noChangeAspect="1"/>
        </xdr:cNvPicPr>
      </xdr:nvPicPr>
      <xdr:blipFill>
        <a:blip r:embed="rId53">
          <a:extLst/>
        </a:blip>
        <a:stretch>
          <a:fillRect/>
        </a:stretch>
      </xdr:blipFill>
      <xdr:spPr>
        <a:xfrm>
          <a:off x="1008848" y="560819051"/>
          <a:ext cx="45056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107160</xdr:colOff>
      <xdr:row>979</xdr:row>
      <xdr:rowOff>42296</xdr:rowOff>
    </xdr:from>
    <xdr:to>
      <xdr:col>1</xdr:col>
      <xdr:colOff>557697</xdr:colOff>
      <xdr:row>979</xdr:row>
      <xdr:rowOff>546923</xdr:rowOff>
    </xdr:to>
    <xdr:pic>
      <xdr:nvPicPr>
        <xdr:cNvPr id="55" name="Immagine 2106" descr="Immagine 2106"/>
        <xdr:cNvPicPr>
          <a:picLocks noChangeAspect="1"/>
        </xdr:cNvPicPr>
      </xdr:nvPicPr>
      <xdr:blipFill>
        <a:blip r:embed="rId54">
          <a:extLst/>
        </a:blip>
        <a:stretch>
          <a:fillRect/>
        </a:stretch>
      </xdr:blipFill>
      <xdr:spPr>
        <a:xfrm>
          <a:off x="1008860" y="561390551"/>
          <a:ext cx="450538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107148</xdr:colOff>
      <xdr:row>980</xdr:row>
      <xdr:rowOff>42296</xdr:rowOff>
    </xdr:from>
    <xdr:to>
      <xdr:col>1</xdr:col>
      <xdr:colOff>557709</xdr:colOff>
      <xdr:row>980</xdr:row>
      <xdr:rowOff>546923</xdr:rowOff>
    </xdr:to>
    <xdr:pic>
      <xdr:nvPicPr>
        <xdr:cNvPr id="56" name="Immagine 2107" descr="Immagine 2107"/>
        <xdr:cNvPicPr>
          <a:picLocks noChangeAspect="1"/>
        </xdr:cNvPicPr>
      </xdr:nvPicPr>
      <xdr:blipFill>
        <a:blip r:embed="rId55">
          <a:extLst/>
        </a:blip>
        <a:stretch>
          <a:fillRect/>
        </a:stretch>
      </xdr:blipFill>
      <xdr:spPr>
        <a:xfrm>
          <a:off x="1008848" y="561962051"/>
          <a:ext cx="45056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107148</xdr:colOff>
      <xdr:row>981</xdr:row>
      <xdr:rowOff>42296</xdr:rowOff>
    </xdr:from>
    <xdr:to>
      <xdr:col>1</xdr:col>
      <xdr:colOff>557709</xdr:colOff>
      <xdr:row>981</xdr:row>
      <xdr:rowOff>546923</xdr:rowOff>
    </xdr:to>
    <xdr:pic>
      <xdr:nvPicPr>
        <xdr:cNvPr id="57" name="Immagine 2108" descr="Immagine 2108"/>
        <xdr:cNvPicPr>
          <a:picLocks noChangeAspect="1"/>
        </xdr:cNvPicPr>
      </xdr:nvPicPr>
      <xdr:blipFill>
        <a:blip r:embed="rId56">
          <a:extLst/>
        </a:blip>
        <a:stretch>
          <a:fillRect/>
        </a:stretch>
      </xdr:blipFill>
      <xdr:spPr>
        <a:xfrm>
          <a:off x="1008848" y="562533551"/>
          <a:ext cx="45056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982</xdr:row>
      <xdr:rowOff>44231</xdr:rowOff>
    </xdr:from>
    <xdr:to>
      <xdr:col>1</xdr:col>
      <xdr:colOff>582839</xdr:colOff>
      <xdr:row>982</xdr:row>
      <xdr:rowOff>545038</xdr:rowOff>
    </xdr:to>
    <xdr:pic>
      <xdr:nvPicPr>
        <xdr:cNvPr id="58" name="Immagine 2109" descr="Immagine 2109"/>
        <xdr:cNvPicPr>
          <a:picLocks noChangeAspect="1"/>
        </xdr:cNvPicPr>
      </xdr:nvPicPr>
      <xdr:blipFill>
        <a:blip r:embed="rId57">
          <a:extLst/>
        </a:blip>
        <a:stretch>
          <a:fillRect/>
        </a:stretch>
      </xdr:blipFill>
      <xdr:spPr>
        <a:xfrm>
          <a:off x="983719" y="563106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983</xdr:row>
      <xdr:rowOff>44231</xdr:rowOff>
    </xdr:from>
    <xdr:to>
      <xdr:col>1</xdr:col>
      <xdr:colOff>582839</xdr:colOff>
      <xdr:row>983</xdr:row>
      <xdr:rowOff>545038</xdr:rowOff>
    </xdr:to>
    <xdr:pic>
      <xdr:nvPicPr>
        <xdr:cNvPr id="59" name="Immagine 2110" descr="Immagine 2110"/>
        <xdr:cNvPicPr>
          <a:picLocks noChangeAspect="1"/>
        </xdr:cNvPicPr>
      </xdr:nvPicPr>
      <xdr:blipFill>
        <a:blip r:embed="rId58">
          <a:extLst/>
        </a:blip>
        <a:stretch>
          <a:fillRect/>
        </a:stretch>
      </xdr:blipFill>
      <xdr:spPr>
        <a:xfrm>
          <a:off x="983719" y="563678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984</xdr:row>
      <xdr:rowOff>44231</xdr:rowOff>
    </xdr:from>
    <xdr:to>
      <xdr:col>1</xdr:col>
      <xdr:colOff>582839</xdr:colOff>
      <xdr:row>984</xdr:row>
      <xdr:rowOff>545038</xdr:rowOff>
    </xdr:to>
    <xdr:pic>
      <xdr:nvPicPr>
        <xdr:cNvPr id="60" name="Immagine 2143" descr="Immagine 2143"/>
        <xdr:cNvPicPr>
          <a:picLocks noChangeAspect="1"/>
        </xdr:cNvPicPr>
      </xdr:nvPicPr>
      <xdr:blipFill>
        <a:blip r:embed="rId59">
          <a:extLst/>
        </a:blip>
        <a:stretch>
          <a:fillRect/>
        </a:stretch>
      </xdr:blipFill>
      <xdr:spPr>
        <a:xfrm>
          <a:off x="983719" y="564249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985</xdr:row>
      <xdr:rowOff>44231</xdr:rowOff>
    </xdr:from>
    <xdr:to>
      <xdr:col>1</xdr:col>
      <xdr:colOff>582839</xdr:colOff>
      <xdr:row>985</xdr:row>
      <xdr:rowOff>545038</xdr:rowOff>
    </xdr:to>
    <xdr:pic>
      <xdr:nvPicPr>
        <xdr:cNvPr id="61" name="Immagine 2144" descr="Immagine 2144"/>
        <xdr:cNvPicPr>
          <a:picLocks noChangeAspect="1"/>
        </xdr:cNvPicPr>
      </xdr:nvPicPr>
      <xdr:blipFill>
        <a:blip r:embed="rId60">
          <a:extLst/>
        </a:blip>
        <a:stretch>
          <a:fillRect/>
        </a:stretch>
      </xdr:blipFill>
      <xdr:spPr>
        <a:xfrm>
          <a:off x="983719" y="564821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986</xdr:row>
      <xdr:rowOff>44231</xdr:rowOff>
    </xdr:from>
    <xdr:to>
      <xdr:col>1</xdr:col>
      <xdr:colOff>582839</xdr:colOff>
      <xdr:row>986</xdr:row>
      <xdr:rowOff>545038</xdr:rowOff>
    </xdr:to>
    <xdr:pic>
      <xdr:nvPicPr>
        <xdr:cNvPr id="62" name="Immagine 2145" descr="Immagine 2145"/>
        <xdr:cNvPicPr>
          <a:picLocks noChangeAspect="1"/>
        </xdr:cNvPicPr>
      </xdr:nvPicPr>
      <xdr:blipFill>
        <a:blip r:embed="rId61">
          <a:extLst/>
        </a:blip>
        <a:stretch>
          <a:fillRect/>
        </a:stretch>
      </xdr:blipFill>
      <xdr:spPr>
        <a:xfrm>
          <a:off x="983719" y="565392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987</xdr:row>
      <xdr:rowOff>44231</xdr:rowOff>
    </xdr:from>
    <xdr:to>
      <xdr:col>1</xdr:col>
      <xdr:colOff>582839</xdr:colOff>
      <xdr:row>987</xdr:row>
      <xdr:rowOff>545038</xdr:rowOff>
    </xdr:to>
    <xdr:pic>
      <xdr:nvPicPr>
        <xdr:cNvPr id="63" name="Immagine 2146" descr="Immagine 2146"/>
        <xdr:cNvPicPr>
          <a:picLocks noChangeAspect="1"/>
        </xdr:cNvPicPr>
      </xdr:nvPicPr>
      <xdr:blipFill>
        <a:blip r:embed="rId62">
          <a:extLst/>
        </a:blip>
        <a:stretch>
          <a:fillRect/>
        </a:stretch>
      </xdr:blipFill>
      <xdr:spPr>
        <a:xfrm>
          <a:off x="983719" y="565964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988</xdr:row>
      <xdr:rowOff>44231</xdr:rowOff>
    </xdr:from>
    <xdr:to>
      <xdr:col>1</xdr:col>
      <xdr:colOff>582839</xdr:colOff>
      <xdr:row>988</xdr:row>
      <xdr:rowOff>545038</xdr:rowOff>
    </xdr:to>
    <xdr:pic>
      <xdr:nvPicPr>
        <xdr:cNvPr id="64" name="Immagine 2147" descr="Immagine 2147"/>
        <xdr:cNvPicPr>
          <a:picLocks noChangeAspect="1"/>
        </xdr:cNvPicPr>
      </xdr:nvPicPr>
      <xdr:blipFill>
        <a:blip r:embed="rId63">
          <a:extLst/>
        </a:blip>
        <a:stretch>
          <a:fillRect/>
        </a:stretch>
      </xdr:blipFill>
      <xdr:spPr>
        <a:xfrm>
          <a:off x="983719" y="566535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989</xdr:row>
      <xdr:rowOff>44231</xdr:rowOff>
    </xdr:from>
    <xdr:to>
      <xdr:col>1</xdr:col>
      <xdr:colOff>582839</xdr:colOff>
      <xdr:row>989</xdr:row>
      <xdr:rowOff>545038</xdr:rowOff>
    </xdr:to>
    <xdr:pic>
      <xdr:nvPicPr>
        <xdr:cNvPr id="65" name="Immagine 2148" descr="Immagine 2148"/>
        <xdr:cNvPicPr>
          <a:picLocks noChangeAspect="1"/>
        </xdr:cNvPicPr>
      </xdr:nvPicPr>
      <xdr:blipFill>
        <a:blip r:embed="rId64">
          <a:extLst/>
        </a:blip>
        <a:stretch>
          <a:fillRect/>
        </a:stretch>
      </xdr:blipFill>
      <xdr:spPr>
        <a:xfrm>
          <a:off x="983719" y="567107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990</xdr:row>
      <xdr:rowOff>44231</xdr:rowOff>
    </xdr:from>
    <xdr:to>
      <xdr:col>1</xdr:col>
      <xdr:colOff>582839</xdr:colOff>
      <xdr:row>990</xdr:row>
      <xdr:rowOff>545038</xdr:rowOff>
    </xdr:to>
    <xdr:pic>
      <xdr:nvPicPr>
        <xdr:cNvPr id="66" name="Immagine 2149" descr="Immagine 2149"/>
        <xdr:cNvPicPr>
          <a:picLocks noChangeAspect="1"/>
        </xdr:cNvPicPr>
      </xdr:nvPicPr>
      <xdr:blipFill>
        <a:blip r:embed="rId65">
          <a:extLst/>
        </a:blip>
        <a:stretch>
          <a:fillRect/>
        </a:stretch>
      </xdr:blipFill>
      <xdr:spPr>
        <a:xfrm>
          <a:off x="983719" y="567678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991</xdr:row>
      <xdr:rowOff>44231</xdr:rowOff>
    </xdr:from>
    <xdr:to>
      <xdr:col>1</xdr:col>
      <xdr:colOff>582839</xdr:colOff>
      <xdr:row>991</xdr:row>
      <xdr:rowOff>545038</xdr:rowOff>
    </xdr:to>
    <xdr:pic>
      <xdr:nvPicPr>
        <xdr:cNvPr id="67" name="Immagine 2150" descr="Immagine 2150"/>
        <xdr:cNvPicPr>
          <a:picLocks noChangeAspect="1"/>
        </xdr:cNvPicPr>
      </xdr:nvPicPr>
      <xdr:blipFill>
        <a:blip r:embed="rId66">
          <a:extLst/>
        </a:blip>
        <a:stretch>
          <a:fillRect/>
        </a:stretch>
      </xdr:blipFill>
      <xdr:spPr>
        <a:xfrm>
          <a:off x="983719" y="568250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992</xdr:row>
      <xdr:rowOff>44231</xdr:rowOff>
    </xdr:from>
    <xdr:to>
      <xdr:col>1</xdr:col>
      <xdr:colOff>582839</xdr:colOff>
      <xdr:row>992</xdr:row>
      <xdr:rowOff>545038</xdr:rowOff>
    </xdr:to>
    <xdr:pic>
      <xdr:nvPicPr>
        <xdr:cNvPr id="68" name="Immagine 2151" descr="Immagine 2151"/>
        <xdr:cNvPicPr>
          <a:picLocks noChangeAspect="1"/>
        </xdr:cNvPicPr>
      </xdr:nvPicPr>
      <xdr:blipFill>
        <a:blip r:embed="rId67">
          <a:extLst/>
        </a:blip>
        <a:stretch>
          <a:fillRect/>
        </a:stretch>
      </xdr:blipFill>
      <xdr:spPr>
        <a:xfrm>
          <a:off x="983719" y="568821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993</xdr:row>
      <xdr:rowOff>44231</xdr:rowOff>
    </xdr:from>
    <xdr:to>
      <xdr:col>1</xdr:col>
      <xdr:colOff>582839</xdr:colOff>
      <xdr:row>993</xdr:row>
      <xdr:rowOff>545038</xdr:rowOff>
    </xdr:to>
    <xdr:pic>
      <xdr:nvPicPr>
        <xdr:cNvPr id="69" name="Immagine 2152" descr="Immagine 2152"/>
        <xdr:cNvPicPr>
          <a:picLocks noChangeAspect="1"/>
        </xdr:cNvPicPr>
      </xdr:nvPicPr>
      <xdr:blipFill>
        <a:blip r:embed="rId68">
          <a:extLst/>
        </a:blip>
        <a:stretch>
          <a:fillRect/>
        </a:stretch>
      </xdr:blipFill>
      <xdr:spPr>
        <a:xfrm>
          <a:off x="983719" y="569393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994</xdr:row>
      <xdr:rowOff>44231</xdr:rowOff>
    </xdr:from>
    <xdr:to>
      <xdr:col>1</xdr:col>
      <xdr:colOff>582839</xdr:colOff>
      <xdr:row>994</xdr:row>
      <xdr:rowOff>545038</xdr:rowOff>
    </xdr:to>
    <xdr:pic>
      <xdr:nvPicPr>
        <xdr:cNvPr id="70" name="Immagine 2153" descr="Immagine 2153"/>
        <xdr:cNvPicPr>
          <a:picLocks noChangeAspect="1"/>
        </xdr:cNvPicPr>
      </xdr:nvPicPr>
      <xdr:blipFill>
        <a:blip r:embed="rId69">
          <a:extLst/>
        </a:blip>
        <a:stretch>
          <a:fillRect/>
        </a:stretch>
      </xdr:blipFill>
      <xdr:spPr>
        <a:xfrm>
          <a:off x="983719" y="569964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995</xdr:row>
      <xdr:rowOff>44231</xdr:rowOff>
    </xdr:from>
    <xdr:to>
      <xdr:col>1</xdr:col>
      <xdr:colOff>582839</xdr:colOff>
      <xdr:row>995</xdr:row>
      <xdr:rowOff>545038</xdr:rowOff>
    </xdr:to>
    <xdr:pic>
      <xdr:nvPicPr>
        <xdr:cNvPr id="71" name="Immagine 2154" descr="Immagine 2154"/>
        <xdr:cNvPicPr>
          <a:picLocks noChangeAspect="1"/>
        </xdr:cNvPicPr>
      </xdr:nvPicPr>
      <xdr:blipFill>
        <a:blip r:embed="rId70">
          <a:extLst/>
        </a:blip>
        <a:stretch>
          <a:fillRect/>
        </a:stretch>
      </xdr:blipFill>
      <xdr:spPr>
        <a:xfrm>
          <a:off x="983719" y="570536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996</xdr:row>
      <xdr:rowOff>44231</xdr:rowOff>
    </xdr:from>
    <xdr:to>
      <xdr:col>1</xdr:col>
      <xdr:colOff>582839</xdr:colOff>
      <xdr:row>996</xdr:row>
      <xdr:rowOff>545038</xdr:rowOff>
    </xdr:to>
    <xdr:pic>
      <xdr:nvPicPr>
        <xdr:cNvPr id="72" name="Immagine 2155" descr="Immagine 2155"/>
        <xdr:cNvPicPr>
          <a:picLocks noChangeAspect="1"/>
        </xdr:cNvPicPr>
      </xdr:nvPicPr>
      <xdr:blipFill>
        <a:blip r:embed="rId71">
          <a:extLst/>
        </a:blip>
        <a:stretch>
          <a:fillRect/>
        </a:stretch>
      </xdr:blipFill>
      <xdr:spPr>
        <a:xfrm>
          <a:off x="983719" y="571107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997</xdr:row>
      <xdr:rowOff>44231</xdr:rowOff>
    </xdr:from>
    <xdr:to>
      <xdr:col>1</xdr:col>
      <xdr:colOff>582839</xdr:colOff>
      <xdr:row>997</xdr:row>
      <xdr:rowOff>545038</xdr:rowOff>
    </xdr:to>
    <xdr:pic>
      <xdr:nvPicPr>
        <xdr:cNvPr id="73" name="Immagine 2156" descr="Immagine 2156"/>
        <xdr:cNvPicPr>
          <a:picLocks noChangeAspect="1"/>
        </xdr:cNvPicPr>
      </xdr:nvPicPr>
      <xdr:blipFill>
        <a:blip r:embed="rId72">
          <a:extLst/>
        </a:blip>
        <a:stretch>
          <a:fillRect/>
        </a:stretch>
      </xdr:blipFill>
      <xdr:spPr>
        <a:xfrm>
          <a:off x="983719" y="571679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998</xdr:row>
      <xdr:rowOff>44281</xdr:rowOff>
    </xdr:from>
    <xdr:to>
      <xdr:col>1</xdr:col>
      <xdr:colOff>582839</xdr:colOff>
      <xdr:row>998</xdr:row>
      <xdr:rowOff>544939</xdr:rowOff>
    </xdr:to>
    <xdr:pic>
      <xdr:nvPicPr>
        <xdr:cNvPr id="74" name="Immagine 2157" descr="Immagine 2157"/>
        <xdr:cNvPicPr>
          <a:picLocks noChangeAspect="1"/>
        </xdr:cNvPicPr>
      </xdr:nvPicPr>
      <xdr:blipFill>
        <a:blip r:embed="rId73">
          <a:extLst/>
        </a:blip>
        <a:stretch>
          <a:fillRect/>
        </a:stretch>
      </xdr:blipFill>
      <xdr:spPr>
        <a:xfrm>
          <a:off x="983719" y="572251036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999</xdr:row>
      <xdr:rowOff>44281</xdr:rowOff>
    </xdr:from>
    <xdr:to>
      <xdr:col>1</xdr:col>
      <xdr:colOff>582839</xdr:colOff>
      <xdr:row>999</xdr:row>
      <xdr:rowOff>544939</xdr:rowOff>
    </xdr:to>
    <xdr:pic>
      <xdr:nvPicPr>
        <xdr:cNvPr id="75" name="Immagine 2158" descr="Immagine 2158"/>
        <xdr:cNvPicPr>
          <a:picLocks noChangeAspect="1"/>
        </xdr:cNvPicPr>
      </xdr:nvPicPr>
      <xdr:blipFill>
        <a:blip r:embed="rId74">
          <a:extLst/>
        </a:blip>
        <a:stretch>
          <a:fillRect/>
        </a:stretch>
      </xdr:blipFill>
      <xdr:spPr>
        <a:xfrm>
          <a:off x="983719" y="572822536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1000</xdr:row>
      <xdr:rowOff>44281</xdr:rowOff>
    </xdr:from>
    <xdr:to>
      <xdr:col>1</xdr:col>
      <xdr:colOff>582839</xdr:colOff>
      <xdr:row>1000</xdr:row>
      <xdr:rowOff>544939</xdr:rowOff>
    </xdr:to>
    <xdr:pic>
      <xdr:nvPicPr>
        <xdr:cNvPr id="76" name="Immagine 2159" descr="Immagine 2159"/>
        <xdr:cNvPicPr>
          <a:picLocks noChangeAspect="1"/>
        </xdr:cNvPicPr>
      </xdr:nvPicPr>
      <xdr:blipFill>
        <a:blip r:embed="rId75">
          <a:extLst/>
        </a:blip>
        <a:stretch>
          <a:fillRect/>
        </a:stretch>
      </xdr:blipFill>
      <xdr:spPr>
        <a:xfrm>
          <a:off x="983719" y="573394036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1001</xdr:row>
      <xdr:rowOff>44231</xdr:rowOff>
    </xdr:from>
    <xdr:to>
      <xdr:col>1</xdr:col>
      <xdr:colOff>582839</xdr:colOff>
      <xdr:row>1001</xdr:row>
      <xdr:rowOff>545038</xdr:rowOff>
    </xdr:to>
    <xdr:pic>
      <xdr:nvPicPr>
        <xdr:cNvPr id="77" name="Immagine 2160" descr="Immagine 2160"/>
        <xdr:cNvPicPr>
          <a:picLocks noChangeAspect="1"/>
        </xdr:cNvPicPr>
      </xdr:nvPicPr>
      <xdr:blipFill>
        <a:blip r:embed="rId76">
          <a:extLst/>
        </a:blip>
        <a:stretch>
          <a:fillRect/>
        </a:stretch>
      </xdr:blipFill>
      <xdr:spPr>
        <a:xfrm>
          <a:off x="983719" y="573965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1002</xdr:row>
      <xdr:rowOff>44231</xdr:rowOff>
    </xdr:from>
    <xdr:to>
      <xdr:col>1</xdr:col>
      <xdr:colOff>582839</xdr:colOff>
      <xdr:row>1002</xdr:row>
      <xdr:rowOff>545038</xdr:rowOff>
    </xdr:to>
    <xdr:pic>
      <xdr:nvPicPr>
        <xdr:cNvPr id="78" name="Immagine 2161" descr="Immagine 2161"/>
        <xdr:cNvPicPr>
          <a:picLocks noChangeAspect="1"/>
        </xdr:cNvPicPr>
      </xdr:nvPicPr>
      <xdr:blipFill>
        <a:blip r:embed="rId77">
          <a:extLst/>
        </a:blip>
        <a:stretch>
          <a:fillRect/>
        </a:stretch>
      </xdr:blipFill>
      <xdr:spPr>
        <a:xfrm>
          <a:off x="983719" y="574536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1004</xdr:row>
      <xdr:rowOff>44231</xdr:rowOff>
    </xdr:from>
    <xdr:to>
      <xdr:col>1</xdr:col>
      <xdr:colOff>582839</xdr:colOff>
      <xdr:row>1004</xdr:row>
      <xdr:rowOff>545038</xdr:rowOff>
    </xdr:to>
    <xdr:pic>
      <xdr:nvPicPr>
        <xdr:cNvPr id="79" name="Immagine 2162" descr="Immagine 2162"/>
        <xdr:cNvPicPr>
          <a:picLocks noChangeAspect="1"/>
        </xdr:cNvPicPr>
      </xdr:nvPicPr>
      <xdr:blipFill>
        <a:blip r:embed="rId78">
          <a:extLst/>
        </a:blip>
        <a:stretch>
          <a:fillRect/>
        </a:stretch>
      </xdr:blipFill>
      <xdr:spPr>
        <a:xfrm>
          <a:off x="983719" y="575679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1003</xdr:row>
      <xdr:rowOff>44231</xdr:rowOff>
    </xdr:from>
    <xdr:to>
      <xdr:col>1</xdr:col>
      <xdr:colOff>582839</xdr:colOff>
      <xdr:row>1003</xdr:row>
      <xdr:rowOff>545038</xdr:rowOff>
    </xdr:to>
    <xdr:pic>
      <xdr:nvPicPr>
        <xdr:cNvPr id="80" name="Immagine 2163" descr="Immagine 2163"/>
        <xdr:cNvPicPr>
          <a:picLocks noChangeAspect="1"/>
        </xdr:cNvPicPr>
      </xdr:nvPicPr>
      <xdr:blipFill>
        <a:blip r:embed="rId79">
          <a:extLst/>
        </a:blip>
        <a:stretch>
          <a:fillRect/>
        </a:stretch>
      </xdr:blipFill>
      <xdr:spPr>
        <a:xfrm>
          <a:off x="983719" y="575108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1005</xdr:row>
      <xdr:rowOff>44231</xdr:rowOff>
    </xdr:from>
    <xdr:to>
      <xdr:col>1</xdr:col>
      <xdr:colOff>582839</xdr:colOff>
      <xdr:row>1005</xdr:row>
      <xdr:rowOff>545038</xdr:rowOff>
    </xdr:to>
    <xdr:pic>
      <xdr:nvPicPr>
        <xdr:cNvPr id="81" name="Immagine 2164" descr="Immagine 2164"/>
        <xdr:cNvPicPr>
          <a:picLocks noChangeAspect="1"/>
        </xdr:cNvPicPr>
      </xdr:nvPicPr>
      <xdr:blipFill>
        <a:blip r:embed="rId80">
          <a:extLst/>
        </a:blip>
        <a:stretch>
          <a:fillRect/>
        </a:stretch>
      </xdr:blipFill>
      <xdr:spPr>
        <a:xfrm>
          <a:off x="983719" y="576251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1006</xdr:row>
      <xdr:rowOff>44231</xdr:rowOff>
    </xdr:from>
    <xdr:to>
      <xdr:col>1</xdr:col>
      <xdr:colOff>582839</xdr:colOff>
      <xdr:row>1006</xdr:row>
      <xdr:rowOff>545038</xdr:rowOff>
    </xdr:to>
    <xdr:pic>
      <xdr:nvPicPr>
        <xdr:cNvPr id="82" name="Immagine 2165" descr="Immagine 2165"/>
        <xdr:cNvPicPr>
          <a:picLocks noChangeAspect="1"/>
        </xdr:cNvPicPr>
      </xdr:nvPicPr>
      <xdr:blipFill>
        <a:blip r:embed="rId81">
          <a:extLst/>
        </a:blip>
        <a:stretch>
          <a:fillRect/>
        </a:stretch>
      </xdr:blipFill>
      <xdr:spPr>
        <a:xfrm>
          <a:off x="983719" y="576822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1011</xdr:row>
      <xdr:rowOff>44231</xdr:rowOff>
    </xdr:from>
    <xdr:to>
      <xdr:col>1</xdr:col>
      <xdr:colOff>582839</xdr:colOff>
      <xdr:row>1011</xdr:row>
      <xdr:rowOff>545038</xdr:rowOff>
    </xdr:to>
    <xdr:pic>
      <xdr:nvPicPr>
        <xdr:cNvPr id="83" name="Immagine 2166" descr="Immagine 2166"/>
        <xdr:cNvPicPr>
          <a:picLocks noChangeAspect="1"/>
        </xdr:cNvPicPr>
      </xdr:nvPicPr>
      <xdr:blipFill>
        <a:blip r:embed="rId82">
          <a:extLst/>
        </a:blip>
        <a:stretch>
          <a:fillRect/>
        </a:stretch>
      </xdr:blipFill>
      <xdr:spPr>
        <a:xfrm>
          <a:off x="983719" y="579680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1010</xdr:row>
      <xdr:rowOff>44231</xdr:rowOff>
    </xdr:from>
    <xdr:to>
      <xdr:col>1</xdr:col>
      <xdr:colOff>582839</xdr:colOff>
      <xdr:row>1010</xdr:row>
      <xdr:rowOff>545038</xdr:rowOff>
    </xdr:to>
    <xdr:pic>
      <xdr:nvPicPr>
        <xdr:cNvPr id="84" name="Immagine 2167" descr="Immagine 2167"/>
        <xdr:cNvPicPr>
          <a:picLocks noChangeAspect="1"/>
        </xdr:cNvPicPr>
      </xdr:nvPicPr>
      <xdr:blipFill>
        <a:blip r:embed="rId83">
          <a:extLst/>
        </a:blip>
        <a:stretch>
          <a:fillRect/>
        </a:stretch>
      </xdr:blipFill>
      <xdr:spPr>
        <a:xfrm>
          <a:off x="983719" y="579108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1009</xdr:row>
      <xdr:rowOff>44231</xdr:rowOff>
    </xdr:from>
    <xdr:to>
      <xdr:col>1</xdr:col>
      <xdr:colOff>582839</xdr:colOff>
      <xdr:row>1009</xdr:row>
      <xdr:rowOff>545038</xdr:rowOff>
    </xdr:to>
    <xdr:pic>
      <xdr:nvPicPr>
        <xdr:cNvPr id="85" name="Immagine 2168" descr="Immagine 2168"/>
        <xdr:cNvPicPr>
          <a:picLocks noChangeAspect="1"/>
        </xdr:cNvPicPr>
      </xdr:nvPicPr>
      <xdr:blipFill>
        <a:blip r:embed="rId84">
          <a:extLst/>
        </a:blip>
        <a:stretch>
          <a:fillRect/>
        </a:stretch>
      </xdr:blipFill>
      <xdr:spPr>
        <a:xfrm>
          <a:off x="983719" y="578537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1008</xdr:row>
      <xdr:rowOff>44231</xdr:rowOff>
    </xdr:from>
    <xdr:to>
      <xdr:col>1</xdr:col>
      <xdr:colOff>582839</xdr:colOff>
      <xdr:row>1008</xdr:row>
      <xdr:rowOff>545038</xdr:rowOff>
    </xdr:to>
    <xdr:pic>
      <xdr:nvPicPr>
        <xdr:cNvPr id="86" name="Immagine 2169" descr="Immagine 2169"/>
        <xdr:cNvPicPr>
          <a:picLocks noChangeAspect="1"/>
        </xdr:cNvPicPr>
      </xdr:nvPicPr>
      <xdr:blipFill>
        <a:blip r:embed="rId85">
          <a:extLst/>
        </a:blip>
        <a:stretch>
          <a:fillRect/>
        </a:stretch>
      </xdr:blipFill>
      <xdr:spPr>
        <a:xfrm>
          <a:off x="983719" y="577965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1007</xdr:row>
      <xdr:rowOff>44231</xdr:rowOff>
    </xdr:from>
    <xdr:to>
      <xdr:col>1</xdr:col>
      <xdr:colOff>582839</xdr:colOff>
      <xdr:row>1007</xdr:row>
      <xdr:rowOff>545038</xdr:rowOff>
    </xdr:to>
    <xdr:pic>
      <xdr:nvPicPr>
        <xdr:cNvPr id="87" name="Immagine 2170" descr="Immagine 2170"/>
        <xdr:cNvPicPr>
          <a:picLocks noChangeAspect="1"/>
        </xdr:cNvPicPr>
      </xdr:nvPicPr>
      <xdr:blipFill>
        <a:blip r:embed="rId86">
          <a:extLst/>
        </a:blip>
        <a:stretch>
          <a:fillRect/>
        </a:stretch>
      </xdr:blipFill>
      <xdr:spPr>
        <a:xfrm>
          <a:off x="983719" y="577394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1012</xdr:row>
      <xdr:rowOff>44231</xdr:rowOff>
    </xdr:from>
    <xdr:to>
      <xdr:col>1</xdr:col>
      <xdr:colOff>582839</xdr:colOff>
      <xdr:row>1012</xdr:row>
      <xdr:rowOff>545038</xdr:rowOff>
    </xdr:to>
    <xdr:pic>
      <xdr:nvPicPr>
        <xdr:cNvPr id="88" name="Immagine 2171" descr="Immagine 2171"/>
        <xdr:cNvPicPr>
          <a:picLocks noChangeAspect="1"/>
        </xdr:cNvPicPr>
      </xdr:nvPicPr>
      <xdr:blipFill>
        <a:blip r:embed="rId87">
          <a:extLst/>
        </a:blip>
        <a:stretch>
          <a:fillRect/>
        </a:stretch>
      </xdr:blipFill>
      <xdr:spPr>
        <a:xfrm>
          <a:off x="983719" y="5802519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1013</xdr:row>
      <xdr:rowOff>44231</xdr:rowOff>
    </xdr:from>
    <xdr:to>
      <xdr:col>1</xdr:col>
      <xdr:colOff>582839</xdr:colOff>
      <xdr:row>1013</xdr:row>
      <xdr:rowOff>545038</xdr:rowOff>
    </xdr:to>
    <xdr:pic>
      <xdr:nvPicPr>
        <xdr:cNvPr id="89" name="Immagine 2172" descr="Immagine 2172"/>
        <xdr:cNvPicPr>
          <a:picLocks noChangeAspect="1"/>
        </xdr:cNvPicPr>
      </xdr:nvPicPr>
      <xdr:blipFill>
        <a:blip r:embed="rId88">
          <a:extLst/>
        </a:blip>
        <a:stretch>
          <a:fillRect/>
        </a:stretch>
      </xdr:blipFill>
      <xdr:spPr>
        <a:xfrm>
          <a:off x="983719" y="5808234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1014</xdr:row>
      <xdr:rowOff>110559</xdr:rowOff>
    </xdr:from>
    <xdr:to>
      <xdr:col>1</xdr:col>
      <xdr:colOff>582839</xdr:colOff>
      <xdr:row>1015</xdr:row>
      <xdr:rowOff>1666</xdr:rowOff>
    </xdr:to>
    <xdr:pic>
      <xdr:nvPicPr>
        <xdr:cNvPr id="90" name="Immagine 2173" descr="Immagine 2173"/>
        <xdr:cNvPicPr>
          <a:picLocks noChangeAspect="1"/>
        </xdr:cNvPicPr>
      </xdr:nvPicPr>
      <xdr:blipFill>
        <a:blip r:embed="rId89">
          <a:extLst/>
        </a:blip>
        <a:stretch>
          <a:fillRect/>
        </a:stretch>
      </xdr:blipFill>
      <xdr:spPr>
        <a:xfrm>
          <a:off x="983719" y="581461314"/>
          <a:ext cx="500821" cy="500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1015</xdr:row>
      <xdr:rowOff>185023</xdr:rowOff>
    </xdr:from>
    <xdr:to>
      <xdr:col>1</xdr:col>
      <xdr:colOff>582839</xdr:colOff>
      <xdr:row>1016</xdr:row>
      <xdr:rowOff>29</xdr:rowOff>
    </xdr:to>
    <xdr:pic>
      <xdr:nvPicPr>
        <xdr:cNvPr id="91" name="Immagine 2174" descr="Immagine 2174"/>
        <xdr:cNvPicPr>
          <a:picLocks noChangeAspect="1"/>
        </xdr:cNvPicPr>
      </xdr:nvPicPr>
      <xdr:blipFill>
        <a:blip r:embed="rId90">
          <a:extLst/>
        </a:blip>
        <a:stretch>
          <a:fillRect/>
        </a:stretch>
      </xdr:blipFill>
      <xdr:spPr>
        <a:xfrm>
          <a:off x="983719" y="582145378"/>
          <a:ext cx="500821" cy="4246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1016</xdr:row>
      <xdr:rowOff>44231</xdr:rowOff>
    </xdr:from>
    <xdr:to>
      <xdr:col>1</xdr:col>
      <xdr:colOff>582839</xdr:colOff>
      <xdr:row>1016</xdr:row>
      <xdr:rowOff>545038</xdr:rowOff>
    </xdr:to>
    <xdr:pic>
      <xdr:nvPicPr>
        <xdr:cNvPr id="92" name="Immagine 2239" descr="Immagine 2239"/>
        <xdr:cNvPicPr>
          <a:picLocks noChangeAspect="1"/>
        </xdr:cNvPicPr>
      </xdr:nvPicPr>
      <xdr:blipFill>
        <a:blip r:embed="rId91">
          <a:extLst/>
        </a:blip>
        <a:stretch>
          <a:fillRect/>
        </a:stretch>
      </xdr:blipFill>
      <xdr:spPr>
        <a:xfrm>
          <a:off x="983719" y="582614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1017</xdr:row>
      <xdr:rowOff>44231</xdr:rowOff>
    </xdr:from>
    <xdr:to>
      <xdr:col>1</xdr:col>
      <xdr:colOff>582839</xdr:colOff>
      <xdr:row>1017</xdr:row>
      <xdr:rowOff>545038</xdr:rowOff>
    </xdr:to>
    <xdr:pic>
      <xdr:nvPicPr>
        <xdr:cNvPr id="93" name="Immagine 2240" descr="Immagine 2240"/>
        <xdr:cNvPicPr>
          <a:picLocks noChangeAspect="1"/>
        </xdr:cNvPicPr>
      </xdr:nvPicPr>
      <xdr:blipFill>
        <a:blip r:embed="rId92">
          <a:extLst/>
        </a:blip>
        <a:stretch>
          <a:fillRect/>
        </a:stretch>
      </xdr:blipFill>
      <xdr:spPr>
        <a:xfrm>
          <a:off x="983719" y="583185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1018</xdr:row>
      <xdr:rowOff>44231</xdr:rowOff>
    </xdr:from>
    <xdr:to>
      <xdr:col>1</xdr:col>
      <xdr:colOff>582839</xdr:colOff>
      <xdr:row>1018</xdr:row>
      <xdr:rowOff>545038</xdr:rowOff>
    </xdr:to>
    <xdr:pic>
      <xdr:nvPicPr>
        <xdr:cNvPr id="94" name="Immagine 2241" descr="Immagine 2241"/>
        <xdr:cNvPicPr>
          <a:picLocks noChangeAspect="1"/>
        </xdr:cNvPicPr>
      </xdr:nvPicPr>
      <xdr:blipFill>
        <a:blip r:embed="rId93">
          <a:extLst/>
        </a:blip>
        <a:stretch>
          <a:fillRect/>
        </a:stretch>
      </xdr:blipFill>
      <xdr:spPr>
        <a:xfrm>
          <a:off x="983719" y="583757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1019</xdr:row>
      <xdr:rowOff>44231</xdr:rowOff>
    </xdr:from>
    <xdr:to>
      <xdr:col>1</xdr:col>
      <xdr:colOff>582839</xdr:colOff>
      <xdr:row>1019</xdr:row>
      <xdr:rowOff>545038</xdr:rowOff>
    </xdr:to>
    <xdr:pic>
      <xdr:nvPicPr>
        <xdr:cNvPr id="95" name="Immagine 2242" descr="Immagine 2242"/>
        <xdr:cNvPicPr>
          <a:picLocks noChangeAspect="1"/>
        </xdr:cNvPicPr>
      </xdr:nvPicPr>
      <xdr:blipFill>
        <a:blip r:embed="rId94">
          <a:extLst/>
        </a:blip>
        <a:stretch>
          <a:fillRect/>
        </a:stretch>
      </xdr:blipFill>
      <xdr:spPr>
        <a:xfrm>
          <a:off x="983719" y="584328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1020</xdr:row>
      <xdr:rowOff>44231</xdr:rowOff>
    </xdr:from>
    <xdr:to>
      <xdr:col>1</xdr:col>
      <xdr:colOff>582839</xdr:colOff>
      <xdr:row>1020</xdr:row>
      <xdr:rowOff>545038</xdr:rowOff>
    </xdr:to>
    <xdr:pic>
      <xdr:nvPicPr>
        <xdr:cNvPr id="96" name="Immagine 2243" descr="Immagine 2243"/>
        <xdr:cNvPicPr>
          <a:picLocks noChangeAspect="1"/>
        </xdr:cNvPicPr>
      </xdr:nvPicPr>
      <xdr:blipFill>
        <a:blip r:embed="rId95">
          <a:extLst/>
        </a:blip>
        <a:stretch>
          <a:fillRect/>
        </a:stretch>
      </xdr:blipFill>
      <xdr:spPr>
        <a:xfrm>
          <a:off x="983719" y="584900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1021</xdr:row>
      <xdr:rowOff>44231</xdr:rowOff>
    </xdr:from>
    <xdr:to>
      <xdr:col>1</xdr:col>
      <xdr:colOff>582839</xdr:colOff>
      <xdr:row>1021</xdr:row>
      <xdr:rowOff>545038</xdr:rowOff>
    </xdr:to>
    <xdr:pic>
      <xdr:nvPicPr>
        <xdr:cNvPr id="97" name="Immagine 2244" descr="Immagine 2244"/>
        <xdr:cNvPicPr>
          <a:picLocks noChangeAspect="1"/>
        </xdr:cNvPicPr>
      </xdr:nvPicPr>
      <xdr:blipFill>
        <a:blip r:embed="rId96">
          <a:extLst/>
        </a:blip>
        <a:stretch>
          <a:fillRect/>
        </a:stretch>
      </xdr:blipFill>
      <xdr:spPr>
        <a:xfrm>
          <a:off x="983719" y="585471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1023</xdr:row>
      <xdr:rowOff>44231</xdr:rowOff>
    </xdr:from>
    <xdr:to>
      <xdr:col>1</xdr:col>
      <xdr:colOff>582839</xdr:colOff>
      <xdr:row>1023</xdr:row>
      <xdr:rowOff>545038</xdr:rowOff>
    </xdr:to>
    <xdr:pic>
      <xdr:nvPicPr>
        <xdr:cNvPr id="98" name="Immagine 2245" descr="Immagine 2245"/>
        <xdr:cNvPicPr>
          <a:picLocks noChangeAspect="1"/>
        </xdr:cNvPicPr>
      </xdr:nvPicPr>
      <xdr:blipFill>
        <a:blip r:embed="rId97">
          <a:extLst/>
        </a:blip>
        <a:stretch>
          <a:fillRect/>
        </a:stretch>
      </xdr:blipFill>
      <xdr:spPr>
        <a:xfrm>
          <a:off x="983719" y="586614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1022</xdr:row>
      <xdr:rowOff>44231</xdr:rowOff>
    </xdr:from>
    <xdr:to>
      <xdr:col>1</xdr:col>
      <xdr:colOff>582839</xdr:colOff>
      <xdr:row>1022</xdr:row>
      <xdr:rowOff>545038</xdr:rowOff>
    </xdr:to>
    <xdr:pic>
      <xdr:nvPicPr>
        <xdr:cNvPr id="99" name="Immagine 2246" descr="Immagine 2246"/>
        <xdr:cNvPicPr>
          <a:picLocks noChangeAspect="1"/>
        </xdr:cNvPicPr>
      </xdr:nvPicPr>
      <xdr:blipFill>
        <a:blip r:embed="rId98">
          <a:extLst/>
        </a:blip>
        <a:stretch>
          <a:fillRect/>
        </a:stretch>
      </xdr:blipFill>
      <xdr:spPr>
        <a:xfrm>
          <a:off x="983719" y="586043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1024</xdr:row>
      <xdr:rowOff>44231</xdr:rowOff>
    </xdr:from>
    <xdr:to>
      <xdr:col>1</xdr:col>
      <xdr:colOff>582839</xdr:colOff>
      <xdr:row>1024</xdr:row>
      <xdr:rowOff>545038</xdr:rowOff>
    </xdr:to>
    <xdr:pic>
      <xdr:nvPicPr>
        <xdr:cNvPr id="100" name="Immagine 2247" descr="Immagine 2247"/>
        <xdr:cNvPicPr>
          <a:picLocks noChangeAspect="1"/>
        </xdr:cNvPicPr>
      </xdr:nvPicPr>
      <xdr:blipFill>
        <a:blip r:embed="rId99">
          <a:extLst/>
        </a:blip>
        <a:stretch>
          <a:fillRect/>
        </a:stretch>
      </xdr:blipFill>
      <xdr:spPr>
        <a:xfrm>
          <a:off x="983719" y="587186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1025</xdr:row>
      <xdr:rowOff>44231</xdr:rowOff>
    </xdr:from>
    <xdr:to>
      <xdr:col>1</xdr:col>
      <xdr:colOff>582839</xdr:colOff>
      <xdr:row>1025</xdr:row>
      <xdr:rowOff>545038</xdr:rowOff>
    </xdr:to>
    <xdr:pic>
      <xdr:nvPicPr>
        <xdr:cNvPr id="101" name="Immagine 2248" descr="Immagine 2248"/>
        <xdr:cNvPicPr>
          <a:picLocks noChangeAspect="1"/>
        </xdr:cNvPicPr>
      </xdr:nvPicPr>
      <xdr:blipFill>
        <a:blip r:embed="rId100">
          <a:extLst/>
        </a:blip>
        <a:stretch>
          <a:fillRect/>
        </a:stretch>
      </xdr:blipFill>
      <xdr:spPr>
        <a:xfrm>
          <a:off x="983719" y="587757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1026</xdr:row>
      <xdr:rowOff>44231</xdr:rowOff>
    </xdr:from>
    <xdr:to>
      <xdr:col>1</xdr:col>
      <xdr:colOff>582839</xdr:colOff>
      <xdr:row>1026</xdr:row>
      <xdr:rowOff>545038</xdr:rowOff>
    </xdr:to>
    <xdr:pic>
      <xdr:nvPicPr>
        <xdr:cNvPr id="102" name="Immagine 2249" descr="Immagine 2249"/>
        <xdr:cNvPicPr>
          <a:picLocks noChangeAspect="1"/>
        </xdr:cNvPicPr>
      </xdr:nvPicPr>
      <xdr:blipFill>
        <a:blip r:embed="rId101">
          <a:extLst/>
        </a:blip>
        <a:stretch>
          <a:fillRect/>
        </a:stretch>
      </xdr:blipFill>
      <xdr:spPr>
        <a:xfrm>
          <a:off x="983719" y="588329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1028</xdr:row>
      <xdr:rowOff>44231</xdr:rowOff>
    </xdr:from>
    <xdr:to>
      <xdr:col>1</xdr:col>
      <xdr:colOff>582839</xdr:colOff>
      <xdr:row>1028</xdr:row>
      <xdr:rowOff>545038</xdr:rowOff>
    </xdr:to>
    <xdr:pic>
      <xdr:nvPicPr>
        <xdr:cNvPr id="103" name="Immagine 2250" descr="Immagine 2250"/>
        <xdr:cNvPicPr>
          <a:picLocks noChangeAspect="1"/>
        </xdr:cNvPicPr>
      </xdr:nvPicPr>
      <xdr:blipFill>
        <a:blip r:embed="rId102">
          <a:extLst/>
        </a:blip>
        <a:stretch>
          <a:fillRect/>
        </a:stretch>
      </xdr:blipFill>
      <xdr:spPr>
        <a:xfrm>
          <a:off x="983719" y="589472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1027</xdr:row>
      <xdr:rowOff>44231</xdr:rowOff>
    </xdr:from>
    <xdr:to>
      <xdr:col>1</xdr:col>
      <xdr:colOff>582839</xdr:colOff>
      <xdr:row>1027</xdr:row>
      <xdr:rowOff>545038</xdr:rowOff>
    </xdr:to>
    <xdr:pic>
      <xdr:nvPicPr>
        <xdr:cNvPr id="104" name="Immagine 2251" descr="Immagine 2251"/>
        <xdr:cNvPicPr>
          <a:picLocks noChangeAspect="1"/>
        </xdr:cNvPicPr>
      </xdr:nvPicPr>
      <xdr:blipFill>
        <a:blip r:embed="rId103">
          <a:extLst/>
        </a:blip>
        <a:stretch>
          <a:fillRect/>
        </a:stretch>
      </xdr:blipFill>
      <xdr:spPr>
        <a:xfrm>
          <a:off x="983719" y="588900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1029</xdr:row>
      <xdr:rowOff>44231</xdr:rowOff>
    </xdr:from>
    <xdr:to>
      <xdr:col>1</xdr:col>
      <xdr:colOff>582839</xdr:colOff>
      <xdr:row>1029</xdr:row>
      <xdr:rowOff>545038</xdr:rowOff>
    </xdr:to>
    <xdr:pic>
      <xdr:nvPicPr>
        <xdr:cNvPr id="105" name="Immagine 2252" descr="Immagine 2252"/>
        <xdr:cNvPicPr>
          <a:picLocks noChangeAspect="1"/>
        </xdr:cNvPicPr>
      </xdr:nvPicPr>
      <xdr:blipFill>
        <a:blip r:embed="rId104">
          <a:extLst/>
        </a:blip>
        <a:stretch>
          <a:fillRect/>
        </a:stretch>
      </xdr:blipFill>
      <xdr:spPr>
        <a:xfrm>
          <a:off x="983719" y="590043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1030</xdr:row>
      <xdr:rowOff>44231</xdr:rowOff>
    </xdr:from>
    <xdr:to>
      <xdr:col>1</xdr:col>
      <xdr:colOff>582839</xdr:colOff>
      <xdr:row>1030</xdr:row>
      <xdr:rowOff>545038</xdr:rowOff>
    </xdr:to>
    <xdr:pic>
      <xdr:nvPicPr>
        <xdr:cNvPr id="106" name="Immagine 2253" descr="Immagine 2253"/>
        <xdr:cNvPicPr>
          <a:picLocks noChangeAspect="1"/>
        </xdr:cNvPicPr>
      </xdr:nvPicPr>
      <xdr:blipFill>
        <a:blip r:embed="rId105">
          <a:extLst/>
        </a:blip>
        <a:stretch>
          <a:fillRect/>
        </a:stretch>
      </xdr:blipFill>
      <xdr:spPr>
        <a:xfrm>
          <a:off x="983719" y="590615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1032</xdr:row>
      <xdr:rowOff>44231</xdr:rowOff>
    </xdr:from>
    <xdr:to>
      <xdr:col>1</xdr:col>
      <xdr:colOff>582839</xdr:colOff>
      <xdr:row>1032</xdr:row>
      <xdr:rowOff>545038</xdr:rowOff>
    </xdr:to>
    <xdr:pic>
      <xdr:nvPicPr>
        <xdr:cNvPr id="107" name="Immagine 2254" descr="Immagine 2254"/>
        <xdr:cNvPicPr>
          <a:picLocks noChangeAspect="1"/>
        </xdr:cNvPicPr>
      </xdr:nvPicPr>
      <xdr:blipFill>
        <a:blip r:embed="rId106">
          <a:extLst/>
        </a:blip>
        <a:stretch>
          <a:fillRect/>
        </a:stretch>
      </xdr:blipFill>
      <xdr:spPr>
        <a:xfrm>
          <a:off x="983719" y="591758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1031</xdr:row>
      <xdr:rowOff>44231</xdr:rowOff>
    </xdr:from>
    <xdr:to>
      <xdr:col>1</xdr:col>
      <xdr:colOff>582839</xdr:colOff>
      <xdr:row>1031</xdr:row>
      <xdr:rowOff>545038</xdr:rowOff>
    </xdr:to>
    <xdr:pic>
      <xdr:nvPicPr>
        <xdr:cNvPr id="108" name="Immagine 2255" descr="Immagine 2255"/>
        <xdr:cNvPicPr>
          <a:picLocks noChangeAspect="1"/>
        </xdr:cNvPicPr>
      </xdr:nvPicPr>
      <xdr:blipFill>
        <a:blip r:embed="rId107">
          <a:extLst/>
        </a:blip>
        <a:stretch>
          <a:fillRect/>
        </a:stretch>
      </xdr:blipFill>
      <xdr:spPr>
        <a:xfrm>
          <a:off x="983719" y="591186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1034</xdr:row>
      <xdr:rowOff>44231</xdr:rowOff>
    </xdr:from>
    <xdr:to>
      <xdr:col>1</xdr:col>
      <xdr:colOff>582839</xdr:colOff>
      <xdr:row>1034</xdr:row>
      <xdr:rowOff>545038</xdr:rowOff>
    </xdr:to>
    <xdr:pic>
      <xdr:nvPicPr>
        <xdr:cNvPr id="109" name="Immagine 2256" descr="Immagine 2256"/>
        <xdr:cNvPicPr>
          <a:picLocks noChangeAspect="1"/>
        </xdr:cNvPicPr>
      </xdr:nvPicPr>
      <xdr:blipFill>
        <a:blip r:embed="rId108">
          <a:extLst/>
        </a:blip>
        <a:stretch>
          <a:fillRect/>
        </a:stretch>
      </xdr:blipFill>
      <xdr:spPr>
        <a:xfrm>
          <a:off x="983719" y="592901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1033</xdr:row>
      <xdr:rowOff>44231</xdr:rowOff>
    </xdr:from>
    <xdr:to>
      <xdr:col>1</xdr:col>
      <xdr:colOff>582839</xdr:colOff>
      <xdr:row>1033</xdr:row>
      <xdr:rowOff>545038</xdr:rowOff>
    </xdr:to>
    <xdr:pic>
      <xdr:nvPicPr>
        <xdr:cNvPr id="110" name="Immagine 2257" descr="Immagine 2257"/>
        <xdr:cNvPicPr>
          <a:picLocks noChangeAspect="1"/>
        </xdr:cNvPicPr>
      </xdr:nvPicPr>
      <xdr:blipFill>
        <a:blip r:embed="rId109">
          <a:extLst/>
        </a:blip>
        <a:stretch>
          <a:fillRect/>
        </a:stretch>
      </xdr:blipFill>
      <xdr:spPr>
        <a:xfrm>
          <a:off x="983719" y="592329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1135</xdr:row>
      <xdr:rowOff>43993</xdr:rowOff>
    </xdr:from>
    <xdr:to>
      <xdr:col>1</xdr:col>
      <xdr:colOff>582839</xdr:colOff>
      <xdr:row>1135</xdr:row>
      <xdr:rowOff>544800</xdr:rowOff>
    </xdr:to>
    <xdr:pic>
      <xdr:nvPicPr>
        <xdr:cNvPr id="111" name="Immagine 2258" descr="Immagine 2258"/>
        <xdr:cNvPicPr>
          <a:picLocks noChangeAspect="1"/>
        </xdr:cNvPicPr>
      </xdr:nvPicPr>
      <xdr:blipFill>
        <a:blip r:embed="rId110">
          <a:extLst/>
        </a:blip>
        <a:stretch>
          <a:fillRect/>
        </a:stretch>
      </xdr:blipFill>
      <xdr:spPr>
        <a:xfrm>
          <a:off x="983719" y="650226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1134</xdr:row>
      <xdr:rowOff>43993</xdr:rowOff>
    </xdr:from>
    <xdr:to>
      <xdr:col>1</xdr:col>
      <xdr:colOff>582839</xdr:colOff>
      <xdr:row>1134</xdr:row>
      <xdr:rowOff>544800</xdr:rowOff>
    </xdr:to>
    <xdr:pic>
      <xdr:nvPicPr>
        <xdr:cNvPr id="112" name="Immagine 2259" descr="Immagine 2259"/>
        <xdr:cNvPicPr>
          <a:picLocks noChangeAspect="1"/>
        </xdr:cNvPicPr>
      </xdr:nvPicPr>
      <xdr:blipFill>
        <a:blip r:embed="rId111">
          <a:extLst/>
        </a:blip>
        <a:stretch>
          <a:fillRect/>
        </a:stretch>
      </xdr:blipFill>
      <xdr:spPr>
        <a:xfrm>
          <a:off x="983719" y="649654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1133</xdr:row>
      <xdr:rowOff>43993</xdr:rowOff>
    </xdr:from>
    <xdr:to>
      <xdr:col>1</xdr:col>
      <xdr:colOff>582839</xdr:colOff>
      <xdr:row>1133</xdr:row>
      <xdr:rowOff>544800</xdr:rowOff>
    </xdr:to>
    <xdr:pic>
      <xdr:nvPicPr>
        <xdr:cNvPr id="113" name="Immagine 2260" descr="Immagine 2260"/>
        <xdr:cNvPicPr>
          <a:picLocks noChangeAspect="1"/>
        </xdr:cNvPicPr>
      </xdr:nvPicPr>
      <xdr:blipFill>
        <a:blip r:embed="rId112">
          <a:extLst/>
        </a:blip>
        <a:stretch>
          <a:fillRect/>
        </a:stretch>
      </xdr:blipFill>
      <xdr:spPr>
        <a:xfrm>
          <a:off x="983719" y="649083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1132</xdr:row>
      <xdr:rowOff>43993</xdr:rowOff>
    </xdr:from>
    <xdr:to>
      <xdr:col>1</xdr:col>
      <xdr:colOff>582839</xdr:colOff>
      <xdr:row>1132</xdr:row>
      <xdr:rowOff>544800</xdr:rowOff>
    </xdr:to>
    <xdr:pic>
      <xdr:nvPicPr>
        <xdr:cNvPr id="114" name="Immagine 2261" descr="Immagine 2261"/>
        <xdr:cNvPicPr>
          <a:picLocks noChangeAspect="1"/>
        </xdr:cNvPicPr>
      </xdr:nvPicPr>
      <xdr:blipFill>
        <a:blip r:embed="rId113">
          <a:extLst/>
        </a:blip>
        <a:stretch>
          <a:fillRect/>
        </a:stretch>
      </xdr:blipFill>
      <xdr:spPr>
        <a:xfrm>
          <a:off x="983719" y="648511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1131</xdr:row>
      <xdr:rowOff>43993</xdr:rowOff>
    </xdr:from>
    <xdr:to>
      <xdr:col>1</xdr:col>
      <xdr:colOff>582839</xdr:colOff>
      <xdr:row>1131</xdr:row>
      <xdr:rowOff>544800</xdr:rowOff>
    </xdr:to>
    <xdr:pic>
      <xdr:nvPicPr>
        <xdr:cNvPr id="115" name="Immagine 2262" descr="Immagine 2262"/>
        <xdr:cNvPicPr>
          <a:picLocks noChangeAspect="1"/>
        </xdr:cNvPicPr>
      </xdr:nvPicPr>
      <xdr:blipFill>
        <a:blip r:embed="rId114">
          <a:extLst/>
        </a:blip>
        <a:stretch>
          <a:fillRect/>
        </a:stretch>
      </xdr:blipFill>
      <xdr:spPr>
        <a:xfrm>
          <a:off x="983719" y="647940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1130</xdr:row>
      <xdr:rowOff>43993</xdr:rowOff>
    </xdr:from>
    <xdr:to>
      <xdr:col>1</xdr:col>
      <xdr:colOff>582839</xdr:colOff>
      <xdr:row>1130</xdr:row>
      <xdr:rowOff>544800</xdr:rowOff>
    </xdr:to>
    <xdr:pic>
      <xdr:nvPicPr>
        <xdr:cNvPr id="116" name="Immagine 2263" descr="Immagine 2263"/>
        <xdr:cNvPicPr>
          <a:picLocks noChangeAspect="1"/>
        </xdr:cNvPicPr>
      </xdr:nvPicPr>
      <xdr:blipFill>
        <a:blip r:embed="rId115">
          <a:extLst/>
        </a:blip>
        <a:stretch>
          <a:fillRect/>
        </a:stretch>
      </xdr:blipFill>
      <xdr:spPr>
        <a:xfrm>
          <a:off x="983719" y="647368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1129</xdr:row>
      <xdr:rowOff>43993</xdr:rowOff>
    </xdr:from>
    <xdr:to>
      <xdr:col>1</xdr:col>
      <xdr:colOff>582839</xdr:colOff>
      <xdr:row>1129</xdr:row>
      <xdr:rowOff>544800</xdr:rowOff>
    </xdr:to>
    <xdr:pic>
      <xdr:nvPicPr>
        <xdr:cNvPr id="117" name="Immagine 2264" descr="Immagine 2264"/>
        <xdr:cNvPicPr>
          <a:picLocks noChangeAspect="1"/>
        </xdr:cNvPicPr>
      </xdr:nvPicPr>
      <xdr:blipFill>
        <a:blip r:embed="rId116">
          <a:extLst/>
        </a:blip>
        <a:stretch>
          <a:fillRect/>
        </a:stretch>
      </xdr:blipFill>
      <xdr:spPr>
        <a:xfrm>
          <a:off x="983719" y="646797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1128</xdr:row>
      <xdr:rowOff>43993</xdr:rowOff>
    </xdr:from>
    <xdr:to>
      <xdr:col>1</xdr:col>
      <xdr:colOff>582839</xdr:colOff>
      <xdr:row>1128</xdr:row>
      <xdr:rowOff>544800</xdr:rowOff>
    </xdr:to>
    <xdr:pic>
      <xdr:nvPicPr>
        <xdr:cNvPr id="118" name="Immagine 2265" descr="Immagine 2265"/>
        <xdr:cNvPicPr>
          <a:picLocks noChangeAspect="1"/>
        </xdr:cNvPicPr>
      </xdr:nvPicPr>
      <xdr:blipFill>
        <a:blip r:embed="rId117">
          <a:extLst/>
        </a:blip>
        <a:stretch>
          <a:fillRect/>
        </a:stretch>
      </xdr:blipFill>
      <xdr:spPr>
        <a:xfrm>
          <a:off x="983719" y="646225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1127</xdr:row>
      <xdr:rowOff>43993</xdr:rowOff>
    </xdr:from>
    <xdr:to>
      <xdr:col>1</xdr:col>
      <xdr:colOff>582839</xdr:colOff>
      <xdr:row>1127</xdr:row>
      <xdr:rowOff>544800</xdr:rowOff>
    </xdr:to>
    <xdr:pic>
      <xdr:nvPicPr>
        <xdr:cNvPr id="119" name="Immagine 2266" descr="Immagine 2266"/>
        <xdr:cNvPicPr>
          <a:picLocks noChangeAspect="1"/>
        </xdr:cNvPicPr>
      </xdr:nvPicPr>
      <xdr:blipFill>
        <a:blip r:embed="rId118">
          <a:extLst/>
        </a:blip>
        <a:stretch>
          <a:fillRect/>
        </a:stretch>
      </xdr:blipFill>
      <xdr:spPr>
        <a:xfrm>
          <a:off x="983719" y="645654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1126</xdr:row>
      <xdr:rowOff>43993</xdr:rowOff>
    </xdr:from>
    <xdr:to>
      <xdr:col>1</xdr:col>
      <xdr:colOff>582839</xdr:colOff>
      <xdr:row>1126</xdr:row>
      <xdr:rowOff>544800</xdr:rowOff>
    </xdr:to>
    <xdr:pic>
      <xdr:nvPicPr>
        <xdr:cNvPr id="120" name="Immagine 2267" descr="Immagine 2267"/>
        <xdr:cNvPicPr>
          <a:picLocks noChangeAspect="1"/>
        </xdr:cNvPicPr>
      </xdr:nvPicPr>
      <xdr:blipFill>
        <a:blip r:embed="rId119">
          <a:extLst/>
        </a:blip>
        <a:stretch>
          <a:fillRect/>
        </a:stretch>
      </xdr:blipFill>
      <xdr:spPr>
        <a:xfrm>
          <a:off x="983719" y="645082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1125</xdr:row>
      <xdr:rowOff>43993</xdr:rowOff>
    </xdr:from>
    <xdr:to>
      <xdr:col>1</xdr:col>
      <xdr:colOff>582839</xdr:colOff>
      <xdr:row>1125</xdr:row>
      <xdr:rowOff>544800</xdr:rowOff>
    </xdr:to>
    <xdr:pic>
      <xdr:nvPicPr>
        <xdr:cNvPr id="121" name="Immagine 2268" descr="Immagine 2268"/>
        <xdr:cNvPicPr>
          <a:picLocks noChangeAspect="1"/>
        </xdr:cNvPicPr>
      </xdr:nvPicPr>
      <xdr:blipFill>
        <a:blip r:embed="rId120">
          <a:extLst/>
        </a:blip>
        <a:stretch>
          <a:fillRect/>
        </a:stretch>
      </xdr:blipFill>
      <xdr:spPr>
        <a:xfrm>
          <a:off x="983719" y="644511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1124</xdr:row>
      <xdr:rowOff>43993</xdr:rowOff>
    </xdr:from>
    <xdr:to>
      <xdr:col>1</xdr:col>
      <xdr:colOff>582839</xdr:colOff>
      <xdr:row>1124</xdr:row>
      <xdr:rowOff>544800</xdr:rowOff>
    </xdr:to>
    <xdr:pic>
      <xdr:nvPicPr>
        <xdr:cNvPr id="122" name="Immagine 2269" descr="Immagine 2269"/>
        <xdr:cNvPicPr>
          <a:picLocks noChangeAspect="1"/>
        </xdr:cNvPicPr>
      </xdr:nvPicPr>
      <xdr:blipFill>
        <a:blip r:embed="rId121">
          <a:extLst/>
        </a:blip>
        <a:stretch>
          <a:fillRect/>
        </a:stretch>
      </xdr:blipFill>
      <xdr:spPr>
        <a:xfrm>
          <a:off x="983719" y="643939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1123</xdr:row>
      <xdr:rowOff>43993</xdr:rowOff>
    </xdr:from>
    <xdr:to>
      <xdr:col>1</xdr:col>
      <xdr:colOff>582839</xdr:colOff>
      <xdr:row>1123</xdr:row>
      <xdr:rowOff>544800</xdr:rowOff>
    </xdr:to>
    <xdr:pic>
      <xdr:nvPicPr>
        <xdr:cNvPr id="123" name="Immagine 2270" descr="Immagine 2270"/>
        <xdr:cNvPicPr>
          <a:picLocks noChangeAspect="1"/>
        </xdr:cNvPicPr>
      </xdr:nvPicPr>
      <xdr:blipFill>
        <a:blip r:embed="rId122">
          <a:extLst/>
        </a:blip>
        <a:stretch>
          <a:fillRect/>
        </a:stretch>
      </xdr:blipFill>
      <xdr:spPr>
        <a:xfrm>
          <a:off x="983719" y="643368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1122</xdr:row>
      <xdr:rowOff>43993</xdr:rowOff>
    </xdr:from>
    <xdr:to>
      <xdr:col>1</xdr:col>
      <xdr:colOff>582839</xdr:colOff>
      <xdr:row>1122</xdr:row>
      <xdr:rowOff>544800</xdr:rowOff>
    </xdr:to>
    <xdr:pic>
      <xdr:nvPicPr>
        <xdr:cNvPr id="124" name="Immagine 2303" descr="Immagine 2303"/>
        <xdr:cNvPicPr>
          <a:picLocks noChangeAspect="1"/>
        </xdr:cNvPicPr>
      </xdr:nvPicPr>
      <xdr:blipFill>
        <a:blip r:embed="rId123">
          <a:extLst/>
        </a:blip>
        <a:stretch>
          <a:fillRect/>
        </a:stretch>
      </xdr:blipFill>
      <xdr:spPr>
        <a:xfrm>
          <a:off x="983719" y="642796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1121</xdr:row>
      <xdr:rowOff>43993</xdr:rowOff>
    </xdr:from>
    <xdr:to>
      <xdr:col>1</xdr:col>
      <xdr:colOff>582839</xdr:colOff>
      <xdr:row>1121</xdr:row>
      <xdr:rowOff>544800</xdr:rowOff>
    </xdr:to>
    <xdr:pic>
      <xdr:nvPicPr>
        <xdr:cNvPr id="125" name="Immagine 2304" descr="Immagine 2304"/>
        <xdr:cNvPicPr>
          <a:picLocks noChangeAspect="1"/>
        </xdr:cNvPicPr>
      </xdr:nvPicPr>
      <xdr:blipFill>
        <a:blip r:embed="rId124">
          <a:extLst/>
        </a:blip>
        <a:stretch>
          <a:fillRect/>
        </a:stretch>
      </xdr:blipFill>
      <xdr:spPr>
        <a:xfrm>
          <a:off x="983719" y="642225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1120</xdr:row>
      <xdr:rowOff>43993</xdr:rowOff>
    </xdr:from>
    <xdr:to>
      <xdr:col>1</xdr:col>
      <xdr:colOff>582839</xdr:colOff>
      <xdr:row>1120</xdr:row>
      <xdr:rowOff>544800</xdr:rowOff>
    </xdr:to>
    <xdr:pic>
      <xdr:nvPicPr>
        <xdr:cNvPr id="126" name="Immagine 2305" descr="Immagine 2305"/>
        <xdr:cNvPicPr>
          <a:picLocks noChangeAspect="1"/>
        </xdr:cNvPicPr>
      </xdr:nvPicPr>
      <xdr:blipFill>
        <a:blip r:embed="rId125">
          <a:extLst/>
        </a:blip>
        <a:stretch>
          <a:fillRect/>
        </a:stretch>
      </xdr:blipFill>
      <xdr:spPr>
        <a:xfrm>
          <a:off x="983719" y="641653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1119</xdr:row>
      <xdr:rowOff>43993</xdr:rowOff>
    </xdr:from>
    <xdr:to>
      <xdr:col>1</xdr:col>
      <xdr:colOff>582839</xdr:colOff>
      <xdr:row>1119</xdr:row>
      <xdr:rowOff>544800</xdr:rowOff>
    </xdr:to>
    <xdr:pic>
      <xdr:nvPicPr>
        <xdr:cNvPr id="127" name="Immagine 2306" descr="Immagine 2306"/>
        <xdr:cNvPicPr>
          <a:picLocks noChangeAspect="1"/>
        </xdr:cNvPicPr>
      </xdr:nvPicPr>
      <xdr:blipFill>
        <a:blip r:embed="rId126">
          <a:extLst/>
        </a:blip>
        <a:stretch>
          <a:fillRect/>
        </a:stretch>
      </xdr:blipFill>
      <xdr:spPr>
        <a:xfrm>
          <a:off x="983719" y="641082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1118</xdr:row>
      <xdr:rowOff>43993</xdr:rowOff>
    </xdr:from>
    <xdr:to>
      <xdr:col>1</xdr:col>
      <xdr:colOff>582839</xdr:colOff>
      <xdr:row>1118</xdr:row>
      <xdr:rowOff>544800</xdr:rowOff>
    </xdr:to>
    <xdr:pic>
      <xdr:nvPicPr>
        <xdr:cNvPr id="128" name="Immagine 2307" descr="Immagine 2307"/>
        <xdr:cNvPicPr>
          <a:picLocks noChangeAspect="1"/>
        </xdr:cNvPicPr>
      </xdr:nvPicPr>
      <xdr:blipFill>
        <a:blip r:embed="rId127">
          <a:extLst/>
        </a:blip>
        <a:stretch>
          <a:fillRect/>
        </a:stretch>
      </xdr:blipFill>
      <xdr:spPr>
        <a:xfrm>
          <a:off x="983719" y="640510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1117</xdr:row>
      <xdr:rowOff>43993</xdr:rowOff>
    </xdr:from>
    <xdr:to>
      <xdr:col>1</xdr:col>
      <xdr:colOff>582839</xdr:colOff>
      <xdr:row>1117</xdr:row>
      <xdr:rowOff>544800</xdr:rowOff>
    </xdr:to>
    <xdr:pic>
      <xdr:nvPicPr>
        <xdr:cNvPr id="129" name="Immagine 2308" descr="Immagine 2308"/>
        <xdr:cNvPicPr>
          <a:picLocks noChangeAspect="1"/>
        </xdr:cNvPicPr>
      </xdr:nvPicPr>
      <xdr:blipFill>
        <a:blip r:embed="rId128">
          <a:extLst/>
        </a:blip>
        <a:stretch>
          <a:fillRect/>
        </a:stretch>
      </xdr:blipFill>
      <xdr:spPr>
        <a:xfrm>
          <a:off x="983719" y="639939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1116</xdr:row>
      <xdr:rowOff>43993</xdr:rowOff>
    </xdr:from>
    <xdr:to>
      <xdr:col>1</xdr:col>
      <xdr:colOff>582839</xdr:colOff>
      <xdr:row>1116</xdr:row>
      <xdr:rowOff>544800</xdr:rowOff>
    </xdr:to>
    <xdr:pic>
      <xdr:nvPicPr>
        <xdr:cNvPr id="130" name="Immagine 2309" descr="Immagine 2309"/>
        <xdr:cNvPicPr>
          <a:picLocks noChangeAspect="1"/>
        </xdr:cNvPicPr>
      </xdr:nvPicPr>
      <xdr:blipFill>
        <a:blip r:embed="rId129">
          <a:extLst/>
        </a:blip>
        <a:stretch>
          <a:fillRect/>
        </a:stretch>
      </xdr:blipFill>
      <xdr:spPr>
        <a:xfrm>
          <a:off x="983719" y="639367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1115</xdr:row>
      <xdr:rowOff>43993</xdr:rowOff>
    </xdr:from>
    <xdr:to>
      <xdr:col>1</xdr:col>
      <xdr:colOff>582839</xdr:colOff>
      <xdr:row>1115</xdr:row>
      <xdr:rowOff>544800</xdr:rowOff>
    </xdr:to>
    <xdr:pic>
      <xdr:nvPicPr>
        <xdr:cNvPr id="131" name="Immagine 2310" descr="Immagine 2310"/>
        <xdr:cNvPicPr>
          <a:picLocks noChangeAspect="1"/>
        </xdr:cNvPicPr>
      </xdr:nvPicPr>
      <xdr:blipFill>
        <a:blip r:embed="rId130">
          <a:extLst/>
        </a:blip>
        <a:stretch>
          <a:fillRect/>
        </a:stretch>
      </xdr:blipFill>
      <xdr:spPr>
        <a:xfrm>
          <a:off x="983719" y="638796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1114</xdr:row>
      <xdr:rowOff>153531</xdr:rowOff>
    </xdr:from>
    <xdr:to>
      <xdr:col>1</xdr:col>
      <xdr:colOff>582839</xdr:colOff>
      <xdr:row>1114</xdr:row>
      <xdr:rowOff>435262</xdr:rowOff>
    </xdr:to>
    <xdr:pic>
      <xdr:nvPicPr>
        <xdr:cNvPr id="132" name="Immagine 2311" descr="Immagine 2311"/>
        <xdr:cNvPicPr>
          <a:picLocks noChangeAspect="1"/>
        </xdr:cNvPicPr>
      </xdr:nvPicPr>
      <xdr:blipFill>
        <a:blip r:embed="rId131">
          <a:extLst/>
        </a:blip>
        <a:stretch>
          <a:fillRect/>
        </a:stretch>
      </xdr:blipFill>
      <xdr:spPr>
        <a:xfrm>
          <a:off x="983719" y="638334246"/>
          <a:ext cx="500821" cy="2817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2642</xdr:colOff>
      <xdr:row>1112</xdr:row>
      <xdr:rowOff>560724</xdr:rowOff>
    </xdr:from>
    <xdr:to>
      <xdr:col>1</xdr:col>
      <xdr:colOff>357185</xdr:colOff>
      <xdr:row>1113</xdr:row>
      <xdr:rowOff>343733</xdr:rowOff>
    </xdr:to>
    <xdr:pic>
      <xdr:nvPicPr>
        <xdr:cNvPr id="133" name="Immagine 2312" descr="Immagine 2312"/>
        <xdr:cNvPicPr>
          <a:picLocks noChangeAspect="1"/>
        </xdr:cNvPicPr>
      </xdr:nvPicPr>
      <xdr:blipFill>
        <a:blip r:embed="rId132">
          <a:extLst/>
        </a:blip>
        <a:stretch>
          <a:fillRect/>
        </a:stretch>
      </xdr:blipFill>
      <xdr:spPr>
        <a:xfrm>
          <a:off x="904342" y="637598439"/>
          <a:ext cx="354544" cy="3545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1112</xdr:row>
      <xdr:rowOff>43993</xdr:rowOff>
    </xdr:from>
    <xdr:to>
      <xdr:col>1</xdr:col>
      <xdr:colOff>582839</xdr:colOff>
      <xdr:row>1112</xdr:row>
      <xdr:rowOff>544800</xdr:rowOff>
    </xdr:to>
    <xdr:pic>
      <xdr:nvPicPr>
        <xdr:cNvPr id="134" name="Immagine 2313" descr="Immagine 2313"/>
        <xdr:cNvPicPr>
          <a:picLocks noChangeAspect="1"/>
        </xdr:cNvPicPr>
      </xdr:nvPicPr>
      <xdr:blipFill>
        <a:blip r:embed="rId133">
          <a:extLst/>
        </a:blip>
        <a:stretch>
          <a:fillRect/>
        </a:stretch>
      </xdr:blipFill>
      <xdr:spPr>
        <a:xfrm>
          <a:off x="983719" y="637081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1111</xdr:row>
      <xdr:rowOff>43993</xdr:rowOff>
    </xdr:from>
    <xdr:to>
      <xdr:col>1</xdr:col>
      <xdr:colOff>582839</xdr:colOff>
      <xdr:row>1111</xdr:row>
      <xdr:rowOff>544800</xdr:rowOff>
    </xdr:to>
    <xdr:pic>
      <xdr:nvPicPr>
        <xdr:cNvPr id="135" name="Immagine 2314" descr="Immagine 2314"/>
        <xdr:cNvPicPr>
          <a:picLocks noChangeAspect="1"/>
        </xdr:cNvPicPr>
      </xdr:nvPicPr>
      <xdr:blipFill>
        <a:blip r:embed="rId134">
          <a:extLst/>
        </a:blip>
        <a:stretch>
          <a:fillRect/>
        </a:stretch>
      </xdr:blipFill>
      <xdr:spPr>
        <a:xfrm>
          <a:off x="983719" y="636510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1110</xdr:row>
      <xdr:rowOff>43993</xdr:rowOff>
    </xdr:from>
    <xdr:to>
      <xdr:col>1</xdr:col>
      <xdr:colOff>582839</xdr:colOff>
      <xdr:row>1110</xdr:row>
      <xdr:rowOff>544800</xdr:rowOff>
    </xdr:to>
    <xdr:pic>
      <xdr:nvPicPr>
        <xdr:cNvPr id="136" name="Immagine 2315" descr="Immagine 2315"/>
        <xdr:cNvPicPr>
          <a:picLocks noChangeAspect="1"/>
        </xdr:cNvPicPr>
      </xdr:nvPicPr>
      <xdr:blipFill>
        <a:blip r:embed="rId135">
          <a:extLst/>
        </a:blip>
        <a:stretch>
          <a:fillRect/>
        </a:stretch>
      </xdr:blipFill>
      <xdr:spPr>
        <a:xfrm>
          <a:off x="983719" y="635938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1109</xdr:row>
      <xdr:rowOff>43993</xdr:rowOff>
    </xdr:from>
    <xdr:to>
      <xdr:col>1</xdr:col>
      <xdr:colOff>582839</xdr:colOff>
      <xdr:row>1109</xdr:row>
      <xdr:rowOff>544800</xdr:rowOff>
    </xdr:to>
    <xdr:pic>
      <xdr:nvPicPr>
        <xdr:cNvPr id="137" name="Immagine 2316" descr="Immagine 2316"/>
        <xdr:cNvPicPr>
          <a:picLocks noChangeAspect="1"/>
        </xdr:cNvPicPr>
      </xdr:nvPicPr>
      <xdr:blipFill>
        <a:blip r:embed="rId136">
          <a:extLst/>
        </a:blip>
        <a:stretch>
          <a:fillRect/>
        </a:stretch>
      </xdr:blipFill>
      <xdr:spPr>
        <a:xfrm>
          <a:off x="983719" y="635367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1108</xdr:row>
      <xdr:rowOff>43993</xdr:rowOff>
    </xdr:from>
    <xdr:to>
      <xdr:col>1</xdr:col>
      <xdr:colOff>582839</xdr:colOff>
      <xdr:row>1108</xdr:row>
      <xdr:rowOff>544800</xdr:rowOff>
    </xdr:to>
    <xdr:pic>
      <xdr:nvPicPr>
        <xdr:cNvPr id="138" name="Immagine 2317" descr="Immagine 2317"/>
        <xdr:cNvPicPr>
          <a:picLocks noChangeAspect="1"/>
        </xdr:cNvPicPr>
      </xdr:nvPicPr>
      <xdr:blipFill>
        <a:blip r:embed="rId137">
          <a:extLst/>
        </a:blip>
        <a:stretch>
          <a:fillRect/>
        </a:stretch>
      </xdr:blipFill>
      <xdr:spPr>
        <a:xfrm>
          <a:off x="983719" y="634795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1107</xdr:row>
      <xdr:rowOff>43993</xdr:rowOff>
    </xdr:from>
    <xdr:to>
      <xdr:col>1</xdr:col>
      <xdr:colOff>582839</xdr:colOff>
      <xdr:row>1107</xdr:row>
      <xdr:rowOff>544800</xdr:rowOff>
    </xdr:to>
    <xdr:pic>
      <xdr:nvPicPr>
        <xdr:cNvPr id="139" name="Immagine 2318" descr="Immagine 2318"/>
        <xdr:cNvPicPr>
          <a:picLocks noChangeAspect="1"/>
        </xdr:cNvPicPr>
      </xdr:nvPicPr>
      <xdr:blipFill>
        <a:blip r:embed="rId138">
          <a:extLst/>
        </a:blip>
        <a:stretch>
          <a:fillRect/>
        </a:stretch>
      </xdr:blipFill>
      <xdr:spPr>
        <a:xfrm>
          <a:off x="983719" y="634224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1106</xdr:row>
      <xdr:rowOff>43993</xdr:rowOff>
    </xdr:from>
    <xdr:to>
      <xdr:col>1</xdr:col>
      <xdr:colOff>582839</xdr:colOff>
      <xdr:row>1106</xdr:row>
      <xdr:rowOff>544800</xdr:rowOff>
    </xdr:to>
    <xdr:pic>
      <xdr:nvPicPr>
        <xdr:cNvPr id="140" name="Immagine 2319" descr="Immagine 2319"/>
        <xdr:cNvPicPr>
          <a:picLocks noChangeAspect="1"/>
        </xdr:cNvPicPr>
      </xdr:nvPicPr>
      <xdr:blipFill>
        <a:blip r:embed="rId139">
          <a:extLst/>
        </a:blip>
        <a:stretch>
          <a:fillRect/>
        </a:stretch>
      </xdr:blipFill>
      <xdr:spPr>
        <a:xfrm>
          <a:off x="983719" y="6336527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1105</xdr:row>
      <xdr:rowOff>43993</xdr:rowOff>
    </xdr:from>
    <xdr:to>
      <xdr:col>1</xdr:col>
      <xdr:colOff>582839</xdr:colOff>
      <xdr:row>1105</xdr:row>
      <xdr:rowOff>544800</xdr:rowOff>
    </xdr:to>
    <xdr:pic>
      <xdr:nvPicPr>
        <xdr:cNvPr id="141" name="Immagine 2320" descr="Immagine 2320"/>
        <xdr:cNvPicPr>
          <a:picLocks noChangeAspect="1"/>
        </xdr:cNvPicPr>
      </xdr:nvPicPr>
      <xdr:blipFill>
        <a:blip r:embed="rId140">
          <a:extLst/>
        </a:blip>
        <a:stretch>
          <a:fillRect/>
        </a:stretch>
      </xdr:blipFill>
      <xdr:spPr>
        <a:xfrm>
          <a:off x="983719" y="6330812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1096</xdr:row>
      <xdr:rowOff>43993</xdr:rowOff>
    </xdr:from>
    <xdr:to>
      <xdr:col>1</xdr:col>
      <xdr:colOff>582839</xdr:colOff>
      <xdr:row>1096</xdr:row>
      <xdr:rowOff>544800</xdr:rowOff>
    </xdr:to>
    <xdr:pic>
      <xdr:nvPicPr>
        <xdr:cNvPr id="142" name="Immagine 2321" descr="Immagine 2321"/>
        <xdr:cNvPicPr>
          <a:picLocks noChangeAspect="1"/>
        </xdr:cNvPicPr>
      </xdr:nvPicPr>
      <xdr:blipFill>
        <a:blip r:embed="rId141">
          <a:extLst/>
        </a:blip>
        <a:stretch>
          <a:fillRect/>
        </a:stretch>
      </xdr:blipFill>
      <xdr:spPr>
        <a:xfrm>
          <a:off x="983719" y="6280901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1095</xdr:row>
      <xdr:rowOff>43993</xdr:rowOff>
    </xdr:from>
    <xdr:to>
      <xdr:col>1</xdr:col>
      <xdr:colOff>582839</xdr:colOff>
      <xdr:row>1095</xdr:row>
      <xdr:rowOff>544800</xdr:rowOff>
    </xdr:to>
    <xdr:pic>
      <xdr:nvPicPr>
        <xdr:cNvPr id="143" name="Immagine 2322" descr="Immagine 2322"/>
        <xdr:cNvPicPr>
          <a:picLocks noChangeAspect="1"/>
        </xdr:cNvPicPr>
      </xdr:nvPicPr>
      <xdr:blipFill>
        <a:blip r:embed="rId142">
          <a:extLst/>
        </a:blip>
        <a:stretch>
          <a:fillRect/>
        </a:stretch>
      </xdr:blipFill>
      <xdr:spPr>
        <a:xfrm>
          <a:off x="983719" y="6275186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1094</xdr:row>
      <xdr:rowOff>43993</xdr:rowOff>
    </xdr:from>
    <xdr:to>
      <xdr:col>1</xdr:col>
      <xdr:colOff>582839</xdr:colOff>
      <xdr:row>1094</xdr:row>
      <xdr:rowOff>544800</xdr:rowOff>
    </xdr:to>
    <xdr:pic>
      <xdr:nvPicPr>
        <xdr:cNvPr id="144" name="Immagine 2323" descr="Immagine 2323"/>
        <xdr:cNvPicPr>
          <a:picLocks noChangeAspect="1"/>
        </xdr:cNvPicPr>
      </xdr:nvPicPr>
      <xdr:blipFill>
        <a:blip r:embed="rId143">
          <a:extLst/>
        </a:blip>
        <a:stretch>
          <a:fillRect/>
        </a:stretch>
      </xdr:blipFill>
      <xdr:spPr>
        <a:xfrm>
          <a:off x="983719" y="6269471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1093</xdr:row>
      <xdr:rowOff>43993</xdr:rowOff>
    </xdr:from>
    <xdr:to>
      <xdr:col>1</xdr:col>
      <xdr:colOff>582839</xdr:colOff>
      <xdr:row>1093</xdr:row>
      <xdr:rowOff>544800</xdr:rowOff>
    </xdr:to>
    <xdr:pic>
      <xdr:nvPicPr>
        <xdr:cNvPr id="145" name="Immagine 2324" descr="Immagine 2324"/>
        <xdr:cNvPicPr>
          <a:picLocks noChangeAspect="1"/>
        </xdr:cNvPicPr>
      </xdr:nvPicPr>
      <xdr:blipFill>
        <a:blip r:embed="rId144">
          <a:extLst/>
        </a:blip>
        <a:stretch>
          <a:fillRect/>
        </a:stretch>
      </xdr:blipFill>
      <xdr:spPr>
        <a:xfrm>
          <a:off x="983719" y="6263756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1092</xdr:row>
      <xdr:rowOff>43993</xdr:rowOff>
    </xdr:from>
    <xdr:to>
      <xdr:col>1</xdr:col>
      <xdr:colOff>582839</xdr:colOff>
      <xdr:row>1092</xdr:row>
      <xdr:rowOff>544800</xdr:rowOff>
    </xdr:to>
    <xdr:pic>
      <xdr:nvPicPr>
        <xdr:cNvPr id="146" name="Immagine 2325" descr="Immagine 2325"/>
        <xdr:cNvPicPr>
          <a:picLocks noChangeAspect="1"/>
        </xdr:cNvPicPr>
      </xdr:nvPicPr>
      <xdr:blipFill>
        <a:blip r:embed="rId145">
          <a:extLst/>
        </a:blip>
        <a:stretch>
          <a:fillRect/>
        </a:stretch>
      </xdr:blipFill>
      <xdr:spPr>
        <a:xfrm>
          <a:off x="983719" y="6258041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1091</xdr:row>
      <xdr:rowOff>43993</xdr:rowOff>
    </xdr:from>
    <xdr:to>
      <xdr:col>1</xdr:col>
      <xdr:colOff>582839</xdr:colOff>
      <xdr:row>1091</xdr:row>
      <xdr:rowOff>544800</xdr:rowOff>
    </xdr:to>
    <xdr:pic>
      <xdr:nvPicPr>
        <xdr:cNvPr id="147" name="Immagine 2326" descr="Immagine 2326"/>
        <xdr:cNvPicPr>
          <a:picLocks noChangeAspect="1"/>
        </xdr:cNvPicPr>
      </xdr:nvPicPr>
      <xdr:blipFill>
        <a:blip r:embed="rId146">
          <a:extLst/>
        </a:blip>
        <a:stretch>
          <a:fillRect/>
        </a:stretch>
      </xdr:blipFill>
      <xdr:spPr>
        <a:xfrm>
          <a:off x="983719" y="6252326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1090</xdr:row>
      <xdr:rowOff>27443</xdr:rowOff>
    </xdr:from>
    <xdr:to>
      <xdr:col>1</xdr:col>
      <xdr:colOff>582839</xdr:colOff>
      <xdr:row>1090</xdr:row>
      <xdr:rowOff>528250</xdr:rowOff>
    </xdr:to>
    <xdr:pic>
      <xdr:nvPicPr>
        <xdr:cNvPr id="148" name="Immagine 2327" descr="Immagine 2327"/>
        <xdr:cNvPicPr>
          <a:picLocks noChangeAspect="1"/>
        </xdr:cNvPicPr>
      </xdr:nvPicPr>
      <xdr:blipFill>
        <a:blip r:embed="rId147">
          <a:extLst/>
        </a:blip>
        <a:stretch>
          <a:fillRect/>
        </a:stretch>
      </xdr:blipFill>
      <xdr:spPr>
        <a:xfrm>
          <a:off x="983719" y="62467122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1089</xdr:row>
      <xdr:rowOff>19178</xdr:rowOff>
    </xdr:from>
    <xdr:to>
      <xdr:col>1</xdr:col>
      <xdr:colOff>582839</xdr:colOff>
      <xdr:row>1089</xdr:row>
      <xdr:rowOff>519985</xdr:rowOff>
    </xdr:to>
    <xdr:pic>
      <xdr:nvPicPr>
        <xdr:cNvPr id="149" name="Immagine 2328" descr="Immagine 2328"/>
        <xdr:cNvPicPr>
          <a:picLocks noChangeAspect="1"/>
        </xdr:cNvPicPr>
      </xdr:nvPicPr>
      <xdr:blipFill>
        <a:blip r:embed="rId148">
          <a:extLst/>
        </a:blip>
        <a:stretch>
          <a:fillRect/>
        </a:stretch>
      </xdr:blipFill>
      <xdr:spPr>
        <a:xfrm>
          <a:off x="983719" y="624118133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1088</xdr:row>
      <xdr:rowOff>27483</xdr:rowOff>
    </xdr:from>
    <xdr:to>
      <xdr:col>1</xdr:col>
      <xdr:colOff>582839</xdr:colOff>
      <xdr:row>1088</xdr:row>
      <xdr:rowOff>528290</xdr:rowOff>
    </xdr:to>
    <xdr:pic>
      <xdr:nvPicPr>
        <xdr:cNvPr id="150" name="Immagine 2329" descr="Immagine 2329"/>
        <xdr:cNvPicPr>
          <a:picLocks noChangeAspect="1"/>
        </xdr:cNvPicPr>
      </xdr:nvPicPr>
      <xdr:blipFill>
        <a:blip r:embed="rId149">
          <a:extLst/>
        </a:blip>
        <a:stretch>
          <a:fillRect/>
        </a:stretch>
      </xdr:blipFill>
      <xdr:spPr>
        <a:xfrm>
          <a:off x="983719" y="62358160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1087</xdr:row>
      <xdr:rowOff>27503</xdr:rowOff>
    </xdr:from>
    <xdr:to>
      <xdr:col>1</xdr:col>
      <xdr:colOff>582839</xdr:colOff>
      <xdr:row>1087</xdr:row>
      <xdr:rowOff>528310</xdr:rowOff>
    </xdr:to>
    <xdr:pic>
      <xdr:nvPicPr>
        <xdr:cNvPr id="151" name="Immagine 2330" descr="Immagine 2330"/>
        <xdr:cNvPicPr>
          <a:picLocks noChangeAspect="1"/>
        </xdr:cNvPicPr>
      </xdr:nvPicPr>
      <xdr:blipFill>
        <a:blip r:embed="rId150">
          <a:extLst/>
        </a:blip>
        <a:stretch>
          <a:fillRect/>
        </a:stretch>
      </xdr:blipFill>
      <xdr:spPr>
        <a:xfrm>
          <a:off x="983719" y="62303679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1086</xdr:row>
      <xdr:rowOff>27523</xdr:rowOff>
    </xdr:from>
    <xdr:to>
      <xdr:col>1</xdr:col>
      <xdr:colOff>582839</xdr:colOff>
      <xdr:row>1086</xdr:row>
      <xdr:rowOff>528329</xdr:rowOff>
    </xdr:to>
    <xdr:pic>
      <xdr:nvPicPr>
        <xdr:cNvPr id="152" name="Immagine 2331" descr="Immagine 2331"/>
        <xdr:cNvPicPr>
          <a:picLocks noChangeAspect="1"/>
        </xdr:cNvPicPr>
      </xdr:nvPicPr>
      <xdr:blipFill>
        <a:blip r:embed="rId151">
          <a:extLst/>
        </a:blip>
        <a:stretch>
          <a:fillRect/>
        </a:stretch>
      </xdr:blipFill>
      <xdr:spPr>
        <a:xfrm>
          <a:off x="983719" y="622491988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1084</xdr:row>
      <xdr:rowOff>27562</xdr:rowOff>
    </xdr:from>
    <xdr:to>
      <xdr:col>1</xdr:col>
      <xdr:colOff>582839</xdr:colOff>
      <xdr:row>1084</xdr:row>
      <xdr:rowOff>528369</xdr:rowOff>
    </xdr:to>
    <xdr:pic>
      <xdr:nvPicPr>
        <xdr:cNvPr id="153" name="Immagine 2332" descr="Immagine 2332"/>
        <xdr:cNvPicPr>
          <a:picLocks noChangeAspect="1"/>
        </xdr:cNvPicPr>
      </xdr:nvPicPr>
      <xdr:blipFill>
        <a:blip r:embed="rId152">
          <a:extLst/>
        </a:blip>
        <a:stretch>
          <a:fillRect/>
        </a:stretch>
      </xdr:blipFill>
      <xdr:spPr>
        <a:xfrm>
          <a:off x="983719" y="621402367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1085</xdr:row>
      <xdr:rowOff>27543</xdr:rowOff>
    </xdr:from>
    <xdr:to>
      <xdr:col>1</xdr:col>
      <xdr:colOff>582839</xdr:colOff>
      <xdr:row>1085</xdr:row>
      <xdr:rowOff>528349</xdr:rowOff>
    </xdr:to>
    <xdr:pic>
      <xdr:nvPicPr>
        <xdr:cNvPr id="154" name="Immagine 2333" descr="Immagine 2333"/>
        <xdr:cNvPicPr>
          <a:picLocks noChangeAspect="1"/>
        </xdr:cNvPicPr>
      </xdr:nvPicPr>
      <xdr:blipFill>
        <a:blip r:embed="rId153">
          <a:extLst/>
        </a:blip>
        <a:stretch>
          <a:fillRect/>
        </a:stretch>
      </xdr:blipFill>
      <xdr:spPr>
        <a:xfrm>
          <a:off x="983719" y="621947178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1035</xdr:row>
      <xdr:rowOff>44231</xdr:rowOff>
    </xdr:from>
    <xdr:to>
      <xdr:col>1</xdr:col>
      <xdr:colOff>582839</xdr:colOff>
      <xdr:row>1035</xdr:row>
      <xdr:rowOff>545038</xdr:rowOff>
    </xdr:to>
    <xdr:pic>
      <xdr:nvPicPr>
        <xdr:cNvPr id="155" name="Immagine 2334" descr="Immagine 2334"/>
        <xdr:cNvPicPr>
          <a:picLocks noChangeAspect="1"/>
        </xdr:cNvPicPr>
      </xdr:nvPicPr>
      <xdr:blipFill>
        <a:blip r:embed="rId154">
          <a:extLst/>
        </a:blip>
        <a:stretch>
          <a:fillRect/>
        </a:stretch>
      </xdr:blipFill>
      <xdr:spPr>
        <a:xfrm>
          <a:off x="983719" y="593472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1036</xdr:row>
      <xdr:rowOff>44231</xdr:rowOff>
    </xdr:from>
    <xdr:to>
      <xdr:col>1</xdr:col>
      <xdr:colOff>582839</xdr:colOff>
      <xdr:row>1036</xdr:row>
      <xdr:rowOff>545038</xdr:rowOff>
    </xdr:to>
    <xdr:pic>
      <xdr:nvPicPr>
        <xdr:cNvPr id="156" name="Immagine 2463" descr="Immagine 2463"/>
        <xdr:cNvPicPr>
          <a:picLocks noChangeAspect="1"/>
        </xdr:cNvPicPr>
      </xdr:nvPicPr>
      <xdr:blipFill>
        <a:blip r:embed="rId155">
          <a:extLst/>
        </a:blip>
        <a:stretch>
          <a:fillRect/>
        </a:stretch>
      </xdr:blipFill>
      <xdr:spPr>
        <a:xfrm>
          <a:off x="983719" y="594044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1037</xdr:row>
      <xdr:rowOff>44231</xdr:rowOff>
    </xdr:from>
    <xdr:to>
      <xdr:col>1</xdr:col>
      <xdr:colOff>582839</xdr:colOff>
      <xdr:row>1037</xdr:row>
      <xdr:rowOff>545038</xdr:rowOff>
    </xdr:to>
    <xdr:pic>
      <xdr:nvPicPr>
        <xdr:cNvPr id="157" name="Immagine 2464" descr="Immagine 2464"/>
        <xdr:cNvPicPr>
          <a:picLocks noChangeAspect="1"/>
        </xdr:cNvPicPr>
      </xdr:nvPicPr>
      <xdr:blipFill>
        <a:blip r:embed="rId156">
          <a:extLst/>
        </a:blip>
        <a:stretch>
          <a:fillRect/>
        </a:stretch>
      </xdr:blipFill>
      <xdr:spPr>
        <a:xfrm>
          <a:off x="983719" y="594615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1038</xdr:row>
      <xdr:rowOff>44231</xdr:rowOff>
    </xdr:from>
    <xdr:to>
      <xdr:col>1</xdr:col>
      <xdr:colOff>582839</xdr:colOff>
      <xdr:row>1038</xdr:row>
      <xdr:rowOff>545038</xdr:rowOff>
    </xdr:to>
    <xdr:pic>
      <xdr:nvPicPr>
        <xdr:cNvPr id="158" name="Immagine 2465" descr="Immagine 2465"/>
        <xdr:cNvPicPr>
          <a:picLocks noChangeAspect="1"/>
        </xdr:cNvPicPr>
      </xdr:nvPicPr>
      <xdr:blipFill>
        <a:blip r:embed="rId157">
          <a:extLst/>
        </a:blip>
        <a:stretch>
          <a:fillRect/>
        </a:stretch>
      </xdr:blipFill>
      <xdr:spPr>
        <a:xfrm>
          <a:off x="983719" y="595187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1039</xdr:row>
      <xdr:rowOff>44231</xdr:rowOff>
    </xdr:from>
    <xdr:to>
      <xdr:col>1</xdr:col>
      <xdr:colOff>582839</xdr:colOff>
      <xdr:row>1039</xdr:row>
      <xdr:rowOff>545038</xdr:rowOff>
    </xdr:to>
    <xdr:pic>
      <xdr:nvPicPr>
        <xdr:cNvPr id="159" name="Immagine 2466" descr="Immagine 2466"/>
        <xdr:cNvPicPr>
          <a:picLocks noChangeAspect="1"/>
        </xdr:cNvPicPr>
      </xdr:nvPicPr>
      <xdr:blipFill>
        <a:blip r:embed="rId158">
          <a:extLst/>
        </a:blip>
        <a:stretch>
          <a:fillRect/>
        </a:stretch>
      </xdr:blipFill>
      <xdr:spPr>
        <a:xfrm>
          <a:off x="983719" y="595758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1040</xdr:row>
      <xdr:rowOff>44231</xdr:rowOff>
    </xdr:from>
    <xdr:to>
      <xdr:col>1</xdr:col>
      <xdr:colOff>582839</xdr:colOff>
      <xdr:row>1040</xdr:row>
      <xdr:rowOff>545038</xdr:rowOff>
    </xdr:to>
    <xdr:pic>
      <xdr:nvPicPr>
        <xdr:cNvPr id="160" name="Immagine 2467" descr="Immagine 2467"/>
        <xdr:cNvPicPr>
          <a:picLocks noChangeAspect="1"/>
        </xdr:cNvPicPr>
      </xdr:nvPicPr>
      <xdr:blipFill>
        <a:blip r:embed="rId159">
          <a:extLst/>
        </a:blip>
        <a:stretch>
          <a:fillRect/>
        </a:stretch>
      </xdr:blipFill>
      <xdr:spPr>
        <a:xfrm>
          <a:off x="983719" y="596330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1041</xdr:row>
      <xdr:rowOff>44231</xdr:rowOff>
    </xdr:from>
    <xdr:to>
      <xdr:col>1</xdr:col>
      <xdr:colOff>582839</xdr:colOff>
      <xdr:row>1041</xdr:row>
      <xdr:rowOff>545038</xdr:rowOff>
    </xdr:to>
    <xdr:pic>
      <xdr:nvPicPr>
        <xdr:cNvPr id="161" name="Immagine 2468" descr="Immagine 2468"/>
        <xdr:cNvPicPr>
          <a:picLocks noChangeAspect="1"/>
        </xdr:cNvPicPr>
      </xdr:nvPicPr>
      <xdr:blipFill>
        <a:blip r:embed="rId160">
          <a:extLst/>
        </a:blip>
        <a:stretch>
          <a:fillRect/>
        </a:stretch>
      </xdr:blipFill>
      <xdr:spPr>
        <a:xfrm>
          <a:off x="983719" y="596901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1042</xdr:row>
      <xdr:rowOff>44231</xdr:rowOff>
    </xdr:from>
    <xdr:to>
      <xdr:col>1</xdr:col>
      <xdr:colOff>582839</xdr:colOff>
      <xdr:row>1042</xdr:row>
      <xdr:rowOff>545038</xdr:rowOff>
    </xdr:to>
    <xdr:pic>
      <xdr:nvPicPr>
        <xdr:cNvPr id="162" name="Immagine 2469" descr="Immagine 2469"/>
        <xdr:cNvPicPr>
          <a:picLocks noChangeAspect="1"/>
        </xdr:cNvPicPr>
      </xdr:nvPicPr>
      <xdr:blipFill>
        <a:blip r:embed="rId161">
          <a:extLst/>
        </a:blip>
        <a:stretch>
          <a:fillRect/>
        </a:stretch>
      </xdr:blipFill>
      <xdr:spPr>
        <a:xfrm>
          <a:off x="983719" y="597473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1043</xdr:row>
      <xdr:rowOff>44231</xdr:rowOff>
    </xdr:from>
    <xdr:to>
      <xdr:col>1</xdr:col>
      <xdr:colOff>582839</xdr:colOff>
      <xdr:row>1043</xdr:row>
      <xdr:rowOff>545038</xdr:rowOff>
    </xdr:to>
    <xdr:pic>
      <xdr:nvPicPr>
        <xdr:cNvPr id="163" name="Immagine 2470" descr="Immagine 2470"/>
        <xdr:cNvPicPr>
          <a:picLocks noChangeAspect="1"/>
        </xdr:cNvPicPr>
      </xdr:nvPicPr>
      <xdr:blipFill>
        <a:blip r:embed="rId162">
          <a:extLst/>
        </a:blip>
        <a:stretch>
          <a:fillRect/>
        </a:stretch>
      </xdr:blipFill>
      <xdr:spPr>
        <a:xfrm>
          <a:off x="983719" y="598044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1044</xdr:row>
      <xdr:rowOff>44231</xdr:rowOff>
    </xdr:from>
    <xdr:to>
      <xdr:col>1</xdr:col>
      <xdr:colOff>582839</xdr:colOff>
      <xdr:row>1044</xdr:row>
      <xdr:rowOff>545038</xdr:rowOff>
    </xdr:to>
    <xdr:pic>
      <xdr:nvPicPr>
        <xdr:cNvPr id="164" name="Immagine 2471" descr="Immagine 2471"/>
        <xdr:cNvPicPr>
          <a:picLocks noChangeAspect="1"/>
        </xdr:cNvPicPr>
      </xdr:nvPicPr>
      <xdr:blipFill>
        <a:blip r:embed="rId163">
          <a:extLst/>
        </a:blip>
        <a:stretch>
          <a:fillRect/>
        </a:stretch>
      </xdr:blipFill>
      <xdr:spPr>
        <a:xfrm>
          <a:off x="983719" y="598616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1045</xdr:row>
      <xdr:rowOff>44231</xdr:rowOff>
    </xdr:from>
    <xdr:to>
      <xdr:col>1</xdr:col>
      <xdr:colOff>582839</xdr:colOff>
      <xdr:row>1045</xdr:row>
      <xdr:rowOff>545038</xdr:rowOff>
    </xdr:to>
    <xdr:pic>
      <xdr:nvPicPr>
        <xdr:cNvPr id="165" name="Immagine 2472" descr="Immagine 2472"/>
        <xdr:cNvPicPr>
          <a:picLocks noChangeAspect="1"/>
        </xdr:cNvPicPr>
      </xdr:nvPicPr>
      <xdr:blipFill>
        <a:blip r:embed="rId164">
          <a:extLst/>
        </a:blip>
        <a:stretch>
          <a:fillRect/>
        </a:stretch>
      </xdr:blipFill>
      <xdr:spPr>
        <a:xfrm>
          <a:off x="983719" y="599187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1046</xdr:row>
      <xdr:rowOff>44231</xdr:rowOff>
    </xdr:from>
    <xdr:to>
      <xdr:col>1</xdr:col>
      <xdr:colOff>582839</xdr:colOff>
      <xdr:row>1046</xdr:row>
      <xdr:rowOff>545038</xdr:rowOff>
    </xdr:to>
    <xdr:pic>
      <xdr:nvPicPr>
        <xdr:cNvPr id="166" name="Immagine 2473" descr="Immagine 2473"/>
        <xdr:cNvPicPr>
          <a:picLocks noChangeAspect="1"/>
        </xdr:cNvPicPr>
      </xdr:nvPicPr>
      <xdr:blipFill>
        <a:blip r:embed="rId165">
          <a:extLst/>
        </a:blip>
        <a:stretch>
          <a:fillRect/>
        </a:stretch>
      </xdr:blipFill>
      <xdr:spPr>
        <a:xfrm>
          <a:off x="983719" y="599759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1047</xdr:row>
      <xdr:rowOff>44231</xdr:rowOff>
    </xdr:from>
    <xdr:to>
      <xdr:col>1</xdr:col>
      <xdr:colOff>582839</xdr:colOff>
      <xdr:row>1047</xdr:row>
      <xdr:rowOff>545038</xdr:rowOff>
    </xdr:to>
    <xdr:pic>
      <xdr:nvPicPr>
        <xdr:cNvPr id="167" name="Immagine 2474" descr="Immagine 2474"/>
        <xdr:cNvPicPr>
          <a:picLocks noChangeAspect="1"/>
        </xdr:cNvPicPr>
      </xdr:nvPicPr>
      <xdr:blipFill>
        <a:blip r:embed="rId166">
          <a:extLst/>
        </a:blip>
        <a:stretch>
          <a:fillRect/>
        </a:stretch>
      </xdr:blipFill>
      <xdr:spPr>
        <a:xfrm>
          <a:off x="983719" y="600330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1048</xdr:row>
      <xdr:rowOff>44231</xdr:rowOff>
    </xdr:from>
    <xdr:to>
      <xdr:col>1</xdr:col>
      <xdr:colOff>582839</xdr:colOff>
      <xdr:row>1048</xdr:row>
      <xdr:rowOff>545038</xdr:rowOff>
    </xdr:to>
    <xdr:pic>
      <xdr:nvPicPr>
        <xdr:cNvPr id="168" name="Immagine 2475" descr="Immagine 2475"/>
        <xdr:cNvPicPr>
          <a:picLocks noChangeAspect="1"/>
        </xdr:cNvPicPr>
      </xdr:nvPicPr>
      <xdr:blipFill>
        <a:blip r:embed="rId167">
          <a:extLst/>
        </a:blip>
        <a:stretch>
          <a:fillRect/>
        </a:stretch>
      </xdr:blipFill>
      <xdr:spPr>
        <a:xfrm>
          <a:off x="983719" y="600902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1049</xdr:row>
      <xdr:rowOff>44231</xdr:rowOff>
    </xdr:from>
    <xdr:to>
      <xdr:col>1</xdr:col>
      <xdr:colOff>582839</xdr:colOff>
      <xdr:row>1049</xdr:row>
      <xdr:rowOff>545038</xdr:rowOff>
    </xdr:to>
    <xdr:pic>
      <xdr:nvPicPr>
        <xdr:cNvPr id="169" name="Immagine 2476" descr="Immagine 2476"/>
        <xdr:cNvPicPr>
          <a:picLocks noChangeAspect="1"/>
        </xdr:cNvPicPr>
      </xdr:nvPicPr>
      <xdr:blipFill>
        <a:blip r:embed="rId168">
          <a:extLst/>
        </a:blip>
        <a:stretch>
          <a:fillRect/>
        </a:stretch>
      </xdr:blipFill>
      <xdr:spPr>
        <a:xfrm>
          <a:off x="983719" y="601473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1050</xdr:row>
      <xdr:rowOff>44231</xdr:rowOff>
    </xdr:from>
    <xdr:to>
      <xdr:col>1</xdr:col>
      <xdr:colOff>582839</xdr:colOff>
      <xdr:row>1050</xdr:row>
      <xdr:rowOff>545038</xdr:rowOff>
    </xdr:to>
    <xdr:pic>
      <xdr:nvPicPr>
        <xdr:cNvPr id="170" name="Immagine 2477" descr="Immagine 2477"/>
        <xdr:cNvPicPr>
          <a:picLocks noChangeAspect="1"/>
        </xdr:cNvPicPr>
      </xdr:nvPicPr>
      <xdr:blipFill>
        <a:blip r:embed="rId169">
          <a:extLst/>
        </a:blip>
        <a:stretch>
          <a:fillRect/>
        </a:stretch>
      </xdr:blipFill>
      <xdr:spPr>
        <a:xfrm>
          <a:off x="983719" y="602045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1051</xdr:row>
      <xdr:rowOff>44231</xdr:rowOff>
    </xdr:from>
    <xdr:to>
      <xdr:col>1</xdr:col>
      <xdr:colOff>582839</xdr:colOff>
      <xdr:row>1051</xdr:row>
      <xdr:rowOff>545038</xdr:rowOff>
    </xdr:to>
    <xdr:pic>
      <xdr:nvPicPr>
        <xdr:cNvPr id="171" name="Immagine 2478" descr="Immagine 2478"/>
        <xdr:cNvPicPr>
          <a:picLocks noChangeAspect="1"/>
        </xdr:cNvPicPr>
      </xdr:nvPicPr>
      <xdr:blipFill>
        <a:blip r:embed="rId170">
          <a:extLst/>
        </a:blip>
        <a:stretch>
          <a:fillRect/>
        </a:stretch>
      </xdr:blipFill>
      <xdr:spPr>
        <a:xfrm>
          <a:off x="983719" y="602616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1052</xdr:row>
      <xdr:rowOff>44231</xdr:rowOff>
    </xdr:from>
    <xdr:to>
      <xdr:col>1</xdr:col>
      <xdr:colOff>582839</xdr:colOff>
      <xdr:row>1052</xdr:row>
      <xdr:rowOff>545038</xdr:rowOff>
    </xdr:to>
    <xdr:pic>
      <xdr:nvPicPr>
        <xdr:cNvPr id="172" name="Immagine 2479" descr="Immagine 2479"/>
        <xdr:cNvPicPr>
          <a:picLocks noChangeAspect="1"/>
        </xdr:cNvPicPr>
      </xdr:nvPicPr>
      <xdr:blipFill>
        <a:blip r:embed="rId171">
          <a:extLst/>
        </a:blip>
        <a:stretch>
          <a:fillRect/>
        </a:stretch>
      </xdr:blipFill>
      <xdr:spPr>
        <a:xfrm>
          <a:off x="983719" y="603188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1053</xdr:row>
      <xdr:rowOff>44231</xdr:rowOff>
    </xdr:from>
    <xdr:to>
      <xdr:col>1</xdr:col>
      <xdr:colOff>582839</xdr:colOff>
      <xdr:row>1053</xdr:row>
      <xdr:rowOff>545038</xdr:rowOff>
    </xdr:to>
    <xdr:pic>
      <xdr:nvPicPr>
        <xdr:cNvPr id="173" name="Immagine 2480" descr="Immagine 2480"/>
        <xdr:cNvPicPr>
          <a:picLocks noChangeAspect="1"/>
        </xdr:cNvPicPr>
      </xdr:nvPicPr>
      <xdr:blipFill>
        <a:blip r:embed="rId172">
          <a:extLst/>
        </a:blip>
        <a:stretch>
          <a:fillRect/>
        </a:stretch>
      </xdr:blipFill>
      <xdr:spPr>
        <a:xfrm>
          <a:off x="983719" y="603759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1054</xdr:row>
      <xdr:rowOff>44231</xdr:rowOff>
    </xdr:from>
    <xdr:to>
      <xdr:col>1</xdr:col>
      <xdr:colOff>582839</xdr:colOff>
      <xdr:row>1054</xdr:row>
      <xdr:rowOff>545038</xdr:rowOff>
    </xdr:to>
    <xdr:pic>
      <xdr:nvPicPr>
        <xdr:cNvPr id="174" name="Immagine 2481" descr="Immagine 2481"/>
        <xdr:cNvPicPr>
          <a:picLocks noChangeAspect="1"/>
        </xdr:cNvPicPr>
      </xdr:nvPicPr>
      <xdr:blipFill>
        <a:blip r:embed="rId173">
          <a:extLst/>
        </a:blip>
        <a:stretch>
          <a:fillRect/>
        </a:stretch>
      </xdr:blipFill>
      <xdr:spPr>
        <a:xfrm>
          <a:off x="983719" y="604331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1055</xdr:row>
      <xdr:rowOff>44231</xdr:rowOff>
    </xdr:from>
    <xdr:to>
      <xdr:col>1</xdr:col>
      <xdr:colOff>582839</xdr:colOff>
      <xdr:row>1055</xdr:row>
      <xdr:rowOff>545038</xdr:rowOff>
    </xdr:to>
    <xdr:pic>
      <xdr:nvPicPr>
        <xdr:cNvPr id="175" name="Immagine 2482" descr="Immagine 2482"/>
        <xdr:cNvPicPr>
          <a:picLocks noChangeAspect="1"/>
        </xdr:cNvPicPr>
      </xdr:nvPicPr>
      <xdr:blipFill>
        <a:blip r:embed="rId174">
          <a:extLst/>
        </a:blip>
        <a:stretch>
          <a:fillRect/>
        </a:stretch>
      </xdr:blipFill>
      <xdr:spPr>
        <a:xfrm>
          <a:off x="983719" y="604902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1056</xdr:row>
      <xdr:rowOff>44231</xdr:rowOff>
    </xdr:from>
    <xdr:to>
      <xdr:col>1</xdr:col>
      <xdr:colOff>582839</xdr:colOff>
      <xdr:row>1056</xdr:row>
      <xdr:rowOff>545038</xdr:rowOff>
    </xdr:to>
    <xdr:pic>
      <xdr:nvPicPr>
        <xdr:cNvPr id="176" name="Immagine 2483" descr="Immagine 2483"/>
        <xdr:cNvPicPr>
          <a:picLocks noChangeAspect="1"/>
        </xdr:cNvPicPr>
      </xdr:nvPicPr>
      <xdr:blipFill>
        <a:blip r:embed="rId175">
          <a:extLst/>
        </a:blip>
        <a:stretch>
          <a:fillRect/>
        </a:stretch>
      </xdr:blipFill>
      <xdr:spPr>
        <a:xfrm>
          <a:off x="983719" y="605474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1057</xdr:row>
      <xdr:rowOff>44231</xdr:rowOff>
    </xdr:from>
    <xdr:to>
      <xdr:col>1</xdr:col>
      <xdr:colOff>582839</xdr:colOff>
      <xdr:row>1057</xdr:row>
      <xdr:rowOff>545038</xdr:rowOff>
    </xdr:to>
    <xdr:pic>
      <xdr:nvPicPr>
        <xdr:cNvPr id="177" name="Immagine 2484" descr="Immagine 2484"/>
        <xdr:cNvPicPr>
          <a:picLocks noChangeAspect="1"/>
        </xdr:cNvPicPr>
      </xdr:nvPicPr>
      <xdr:blipFill>
        <a:blip r:embed="rId176">
          <a:extLst/>
        </a:blip>
        <a:stretch>
          <a:fillRect/>
        </a:stretch>
      </xdr:blipFill>
      <xdr:spPr>
        <a:xfrm>
          <a:off x="983719" y="606045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1058</xdr:row>
      <xdr:rowOff>44231</xdr:rowOff>
    </xdr:from>
    <xdr:to>
      <xdr:col>1</xdr:col>
      <xdr:colOff>582839</xdr:colOff>
      <xdr:row>1058</xdr:row>
      <xdr:rowOff>545038</xdr:rowOff>
    </xdr:to>
    <xdr:pic>
      <xdr:nvPicPr>
        <xdr:cNvPr id="178" name="Immagine 2485" descr="Immagine 2485"/>
        <xdr:cNvPicPr>
          <a:picLocks noChangeAspect="1"/>
        </xdr:cNvPicPr>
      </xdr:nvPicPr>
      <xdr:blipFill>
        <a:blip r:embed="rId177">
          <a:extLst/>
        </a:blip>
        <a:stretch>
          <a:fillRect/>
        </a:stretch>
      </xdr:blipFill>
      <xdr:spPr>
        <a:xfrm>
          <a:off x="983719" y="606617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1059</xdr:row>
      <xdr:rowOff>44231</xdr:rowOff>
    </xdr:from>
    <xdr:to>
      <xdr:col>1</xdr:col>
      <xdr:colOff>582839</xdr:colOff>
      <xdr:row>1059</xdr:row>
      <xdr:rowOff>545038</xdr:rowOff>
    </xdr:to>
    <xdr:pic>
      <xdr:nvPicPr>
        <xdr:cNvPr id="179" name="Immagine 2486" descr="Immagine 2486"/>
        <xdr:cNvPicPr>
          <a:picLocks noChangeAspect="1"/>
        </xdr:cNvPicPr>
      </xdr:nvPicPr>
      <xdr:blipFill>
        <a:blip r:embed="rId178">
          <a:extLst/>
        </a:blip>
        <a:stretch>
          <a:fillRect/>
        </a:stretch>
      </xdr:blipFill>
      <xdr:spPr>
        <a:xfrm>
          <a:off x="983719" y="607188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1060</xdr:row>
      <xdr:rowOff>44231</xdr:rowOff>
    </xdr:from>
    <xdr:to>
      <xdr:col>1</xdr:col>
      <xdr:colOff>582839</xdr:colOff>
      <xdr:row>1060</xdr:row>
      <xdr:rowOff>545038</xdr:rowOff>
    </xdr:to>
    <xdr:pic>
      <xdr:nvPicPr>
        <xdr:cNvPr id="180" name="Immagine 2487" descr="Immagine 2487"/>
        <xdr:cNvPicPr>
          <a:picLocks noChangeAspect="1"/>
        </xdr:cNvPicPr>
      </xdr:nvPicPr>
      <xdr:blipFill>
        <a:blip r:embed="rId179">
          <a:extLst/>
        </a:blip>
        <a:stretch>
          <a:fillRect/>
        </a:stretch>
      </xdr:blipFill>
      <xdr:spPr>
        <a:xfrm>
          <a:off x="983719" y="607760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1061</xdr:row>
      <xdr:rowOff>44231</xdr:rowOff>
    </xdr:from>
    <xdr:to>
      <xdr:col>1</xdr:col>
      <xdr:colOff>582839</xdr:colOff>
      <xdr:row>1061</xdr:row>
      <xdr:rowOff>545038</xdr:rowOff>
    </xdr:to>
    <xdr:pic>
      <xdr:nvPicPr>
        <xdr:cNvPr id="181" name="Immagine 2488" descr="Immagine 2488"/>
        <xdr:cNvPicPr>
          <a:picLocks noChangeAspect="1"/>
        </xdr:cNvPicPr>
      </xdr:nvPicPr>
      <xdr:blipFill>
        <a:blip r:embed="rId180">
          <a:extLst/>
        </a:blip>
        <a:stretch>
          <a:fillRect/>
        </a:stretch>
      </xdr:blipFill>
      <xdr:spPr>
        <a:xfrm>
          <a:off x="983719" y="608331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1062</xdr:row>
      <xdr:rowOff>44231</xdr:rowOff>
    </xdr:from>
    <xdr:to>
      <xdr:col>1</xdr:col>
      <xdr:colOff>582839</xdr:colOff>
      <xdr:row>1062</xdr:row>
      <xdr:rowOff>545038</xdr:rowOff>
    </xdr:to>
    <xdr:pic>
      <xdr:nvPicPr>
        <xdr:cNvPr id="182" name="Immagine 2489" descr="Immagine 2489"/>
        <xdr:cNvPicPr>
          <a:picLocks noChangeAspect="1"/>
        </xdr:cNvPicPr>
      </xdr:nvPicPr>
      <xdr:blipFill>
        <a:blip r:embed="rId181">
          <a:extLst/>
        </a:blip>
        <a:stretch>
          <a:fillRect/>
        </a:stretch>
      </xdr:blipFill>
      <xdr:spPr>
        <a:xfrm>
          <a:off x="983719" y="608903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1063</xdr:row>
      <xdr:rowOff>44231</xdr:rowOff>
    </xdr:from>
    <xdr:to>
      <xdr:col>1</xdr:col>
      <xdr:colOff>582839</xdr:colOff>
      <xdr:row>1063</xdr:row>
      <xdr:rowOff>545038</xdr:rowOff>
    </xdr:to>
    <xdr:pic>
      <xdr:nvPicPr>
        <xdr:cNvPr id="183" name="Immagine 2490" descr="Immagine 2490"/>
        <xdr:cNvPicPr>
          <a:picLocks noChangeAspect="1"/>
        </xdr:cNvPicPr>
      </xdr:nvPicPr>
      <xdr:blipFill>
        <a:blip r:embed="rId182">
          <a:extLst/>
        </a:blip>
        <a:stretch>
          <a:fillRect/>
        </a:stretch>
      </xdr:blipFill>
      <xdr:spPr>
        <a:xfrm>
          <a:off x="983719" y="609474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1064</xdr:row>
      <xdr:rowOff>44231</xdr:rowOff>
    </xdr:from>
    <xdr:to>
      <xdr:col>1</xdr:col>
      <xdr:colOff>582839</xdr:colOff>
      <xdr:row>1064</xdr:row>
      <xdr:rowOff>545038</xdr:rowOff>
    </xdr:to>
    <xdr:pic>
      <xdr:nvPicPr>
        <xdr:cNvPr id="184" name="Immagine 2491" descr="Immagine 2491"/>
        <xdr:cNvPicPr>
          <a:picLocks noChangeAspect="1"/>
        </xdr:cNvPicPr>
      </xdr:nvPicPr>
      <xdr:blipFill>
        <a:blip r:embed="rId183">
          <a:extLst/>
        </a:blip>
        <a:stretch>
          <a:fillRect/>
        </a:stretch>
      </xdr:blipFill>
      <xdr:spPr>
        <a:xfrm>
          <a:off x="983719" y="610046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1065</xdr:row>
      <xdr:rowOff>44231</xdr:rowOff>
    </xdr:from>
    <xdr:to>
      <xdr:col>1</xdr:col>
      <xdr:colOff>582839</xdr:colOff>
      <xdr:row>1065</xdr:row>
      <xdr:rowOff>545038</xdr:rowOff>
    </xdr:to>
    <xdr:pic>
      <xdr:nvPicPr>
        <xdr:cNvPr id="185" name="Immagine 2492" descr="Immagine 2492"/>
        <xdr:cNvPicPr>
          <a:picLocks noChangeAspect="1"/>
        </xdr:cNvPicPr>
      </xdr:nvPicPr>
      <xdr:blipFill>
        <a:blip r:embed="rId184">
          <a:extLst/>
        </a:blip>
        <a:stretch>
          <a:fillRect/>
        </a:stretch>
      </xdr:blipFill>
      <xdr:spPr>
        <a:xfrm>
          <a:off x="983719" y="610617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1066</xdr:row>
      <xdr:rowOff>44231</xdr:rowOff>
    </xdr:from>
    <xdr:to>
      <xdr:col>1</xdr:col>
      <xdr:colOff>582839</xdr:colOff>
      <xdr:row>1066</xdr:row>
      <xdr:rowOff>545038</xdr:rowOff>
    </xdr:to>
    <xdr:pic>
      <xdr:nvPicPr>
        <xdr:cNvPr id="186" name="Immagine 2493" descr="Immagine 2493"/>
        <xdr:cNvPicPr>
          <a:picLocks noChangeAspect="1"/>
        </xdr:cNvPicPr>
      </xdr:nvPicPr>
      <xdr:blipFill>
        <a:blip r:embed="rId185">
          <a:extLst/>
        </a:blip>
        <a:stretch>
          <a:fillRect/>
        </a:stretch>
      </xdr:blipFill>
      <xdr:spPr>
        <a:xfrm>
          <a:off x="983719" y="611189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1067</xdr:row>
      <xdr:rowOff>44231</xdr:rowOff>
    </xdr:from>
    <xdr:to>
      <xdr:col>1</xdr:col>
      <xdr:colOff>582839</xdr:colOff>
      <xdr:row>1067</xdr:row>
      <xdr:rowOff>545038</xdr:rowOff>
    </xdr:to>
    <xdr:pic>
      <xdr:nvPicPr>
        <xdr:cNvPr id="187" name="Immagine 2494" descr="Immagine 2494"/>
        <xdr:cNvPicPr>
          <a:picLocks noChangeAspect="1"/>
        </xdr:cNvPicPr>
      </xdr:nvPicPr>
      <xdr:blipFill>
        <a:blip r:embed="rId186">
          <a:extLst/>
        </a:blip>
        <a:stretch>
          <a:fillRect/>
        </a:stretch>
      </xdr:blipFill>
      <xdr:spPr>
        <a:xfrm>
          <a:off x="983719" y="6117606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1068</xdr:row>
      <xdr:rowOff>44231</xdr:rowOff>
    </xdr:from>
    <xdr:to>
      <xdr:col>1</xdr:col>
      <xdr:colOff>582839</xdr:colOff>
      <xdr:row>1068</xdr:row>
      <xdr:rowOff>545038</xdr:rowOff>
    </xdr:to>
    <xdr:pic>
      <xdr:nvPicPr>
        <xdr:cNvPr id="188" name="Immagine 2495" descr="Immagine 2495"/>
        <xdr:cNvPicPr>
          <a:picLocks noChangeAspect="1"/>
        </xdr:cNvPicPr>
      </xdr:nvPicPr>
      <xdr:blipFill>
        <a:blip r:embed="rId187">
          <a:extLst/>
        </a:blip>
        <a:stretch>
          <a:fillRect/>
        </a:stretch>
      </xdr:blipFill>
      <xdr:spPr>
        <a:xfrm>
          <a:off x="983719" y="6123321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1069</xdr:row>
      <xdr:rowOff>184923</xdr:rowOff>
    </xdr:from>
    <xdr:to>
      <xdr:col>1</xdr:col>
      <xdr:colOff>582839</xdr:colOff>
      <xdr:row>1070</xdr:row>
      <xdr:rowOff>128</xdr:rowOff>
    </xdr:to>
    <xdr:pic>
      <xdr:nvPicPr>
        <xdr:cNvPr id="189" name="Immagine 2496" descr="Immagine 2496"/>
        <xdr:cNvPicPr>
          <a:picLocks noChangeAspect="1"/>
        </xdr:cNvPicPr>
      </xdr:nvPicPr>
      <xdr:blipFill>
        <a:blip r:embed="rId188">
          <a:extLst/>
        </a:blip>
        <a:stretch>
          <a:fillRect/>
        </a:stretch>
      </xdr:blipFill>
      <xdr:spPr>
        <a:xfrm>
          <a:off x="983719" y="613044378"/>
          <a:ext cx="500821" cy="4248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1070</xdr:row>
      <xdr:rowOff>201493</xdr:rowOff>
    </xdr:from>
    <xdr:to>
      <xdr:col>1</xdr:col>
      <xdr:colOff>582839</xdr:colOff>
      <xdr:row>1071</xdr:row>
      <xdr:rowOff>1468</xdr:rowOff>
    </xdr:to>
    <xdr:pic>
      <xdr:nvPicPr>
        <xdr:cNvPr id="190" name="Immagine 2497" descr="Immagine 2497"/>
        <xdr:cNvPicPr>
          <a:picLocks noChangeAspect="1"/>
        </xdr:cNvPicPr>
      </xdr:nvPicPr>
      <xdr:blipFill>
        <a:blip r:embed="rId189">
          <a:extLst/>
        </a:blip>
        <a:stretch>
          <a:fillRect/>
        </a:stretch>
      </xdr:blipFill>
      <xdr:spPr>
        <a:xfrm>
          <a:off x="983719" y="613670548"/>
          <a:ext cx="500821" cy="4095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1071</xdr:row>
      <xdr:rowOff>85705</xdr:rowOff>
    </xdr:from>
    <xdr:to>
      <xdr:col>1</xdr:col>
      <xdr:colOff>582839</xdr:colOff>
      <xdr:row>1071</xdr:row>
      <xdr:rowOff>456832</xdr:rowOff>
    </xdr:to>
    <xdr:pic>
      <xdr:nvPicPr>
        <xdr:cNvPr id="191" name="Immagine 2498" descr="Immagine 2498"/>
        <xdr:cNvPicPr>
          <a:picLocks noChangeAspect="1"/>
        </xdr:cNvPicPr>
      </xdr:nvPicPr>
      <xdr:blipFill>
        <a:blip r:embed="rId190">
          <a:extLst/>
        </a:blip>
        <a:stretch>
          <a:fillRect/>
        </a:stretch>
      </xdr:blipFill>
      <xdr:spPr>
        <a:xfrm>
          <a:off x="983719" y="614164360"/>
          <a:ext cx="500821" cy="371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1072</xdr:row>
      <xdr:rowOff>93989</xdr:rowOff>
    </xdr:from>
    <xdr:to>
      <xdr:col>1</xdr:col>
      <xdr:colOff>582839</xdr:colOff>
      <xdr:row>1072</xdr:row>
      <xdr:rowOff>594647</xdr:rowOff>
    </xdr:to>
    <xdr:pic>
      <xdr:nvPicPr>
        <xdr:cNvPr id="192" name="Immagine 2499" descr="Immagine 2499"/>
        <xdr:cNvPicPr>
          <a:picLocks noChangeAspect="1"/>
        </xdr:cNvPicPr>
      </xdr:nvPicPr>
      <xdr:blipFill>
        <a:blip r:embed="rId191">
          <a:extLst/>
        </a:blip>
        <a:stretch>
          <a:fillRect/>
        </a:stretch>
      </xdr:blipFill>
      <xdr:spPr>
        <a:xfrm>
          <a:off x="983719" y="614629844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1073</xdr:row>
      <xdr:rowOff>85705</xdr:rowOff>
    </xdr:from>
    <xdr:to>
      <xdr:col>1</xdr:col>
      <xdr:colOff>582839</xdr:colOff>
      <xdr:row>1073</xdr:row>
      <xdr:rowOff>586362</xdr:rowOff>
    </xdr:to>
    <xdr:pic>
      <xdr:nvPicPr>
        <xdr:cNvPr id="193" name="Immagine 2500" descr="Immagine 2500"/>
        <xdr:cNvPicPr>
          <a:picLocks noChangeAspect="1"/>
        </xdr:cNvPicPr>
      </xdr:nvPicPr>
      <xdr:blipFill>
        <a:blip r:embed="rId192">
          <a:extLst/>
        </a:blip>
        <a:stretch>
          <a:fillRect/>
        </a:stretch>
      </xdr:blipFill>
      <xdr:spPr>
        <a:xfrm>
          <a:off x="983719" y="615231160"/>
          <a:ext cx="500821" cy="500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1074</xdr:row>
      <xdr:rowOff>85705</xdr:rowOff>
    </xdr:from>
    <xdr:to>
      <xdr:col>1</xdr:col>
      <xdr:colOff>582839</xdr:colOff>
      <xdr:row>1074</xdr:row>
      <xdr:rowOff>586362</xdr:rowOff>
    </xdr:to>
    <xdr:pic>
      <xdr:nvPicPr>
        <xdr:cNvPr id="194" name="Immagine 2501" descr="Immagine 2501"/>
        <xdr:cNvPicPr>
          <a:picLocks noChangeAspect="1"/>
        </xdr:cNvPicPr>
      </xdr:nvPicPr>
      <xdr:blipFill>
        <a:blip r:embed="rId193">
          <a:extLst/>
        </a:blip>
        <a:stretch>
          <a:fillRect/>
        </a:stretch>
      </xdr:blipFill>
      <xdr:spPr>
        <a:xfrm>
          <a:off x="983719" y="615840760"/>
          <a:ext cx="500821" cy="500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1075</xdr:row>
      <xdr:rowOff>44231</xdr:rowOff>
    </xdr:from>
    <xdr:to>
      <xdr:col>1</xdr:col>
      <xdr:colOff>582839</xdr:colOff>
      <xdr:row>1075</xdr:row>
      <xdr:rowOff>545038</xdr:rowOff>
    </xdr:to>
    <xdr:pic>
      <xdr:nvPicPr>
        <xdr:cNvPr id="195" name="Immagine 2502" descr="Immagine 2502"/>
        <xdr:cNvPicPr>
          <a:picLocks noChangeAspect="1"/>
        </xdr:cNvPicPr>
      </xdr:nvPicPr>
      <xdr:blipFill>
        <a:blip r:embed="rId194">
          <a:extLst/>
        </a:blip>
        <a:stretch>
          <a:fillRect/>
        </a:stretch>
      </xdr:blipFill>
      <xdr:spPr>
        <a:xfrm>
          <a:off x="983719" y="6164088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1076</xdr:row>
      <xdr:rowOff>44231</xdr:rowOff>
    </xdr:from>
    <xdr:to>
      <xdr:col>1</xdr:col>
      <xdr:colOff>582839</xdr:colOff>
      <xdr:row>1076</xdr:row>
      <xdr:rowOff>545038</xdr:rowOff>
    </xdr:to>
    <xdr:pic>
      <xdr:nvPicPr>
        <xdr:cNvPr id="196" name="Immagine 2503" descr="Immagine 2503"/>
        <xdr:cNvPicPr>
          <a:picLocks noChangeAspect="1"/>
        </xdr:cNvPicPr>
      </xdr:nvPicPr>
      <xdr:blipFill>
        <a:blip r:embed="rId195">
          <a:extLst/>
        </a:blip>
        <a:stretch>
          <a:fillRect/>
        </a:stretch>
      </xdr:blipFill>
      <xdr:spPr>
        <a:xfrm>
          <a:off x="983719" y="6169803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1077</xdr:row>
      <xdr:rowOff>44231</xdr:rowOff>
    </xdr:from>
    <xdr:to>
      <xdr:col>1</xdr:col>
      <xdr:colOff>582839</xdr:colOff>
      <xdr:row>1077</xdr:row>
      <xdr:rowOff>545038</xdr:rowOff>
    </xdr:to>
    <xdr:pic>
      <xdr:nvPicPr>
        <xdr:cNvPr id="197" name="Immagine 2504" descr="Immagine 2504"/>
        <xdr:cNvPicPr>
          <a:picLocks noChangeAspect="1"/>
        </xdr:cNvPicPr>
      </xdr:nvPicPr>
      <xdr:blipFill>
        <a:blip r:embed="rId196">
          <a:extLst/>
        </a:blip>
        <a:stretch>
          <a:fillRect/>
        </a:stretch>
      </xdr:blipFill>
      <xdr:spPr>
        <a:xfrm>
          <a:off x="983719" y="6175518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1078</xdr:row>
      <xdr:rowOff>44231</xdr:rowOff>
    </xdr:from>
    <xdr:to>
      <xdr:col>1</xdr:col>
      <xdr:colOff>582839</xdr:colOff>
      <xdr:row>1078</xdr:row>
      <xdr:rowOff>545038</xdr:rowOff>
    </xdr:to>
    <xdr:pic>
      <xdr:nvPicPr>
        <xdr:cNvPr id="198" name="Immagine 2505" descr="Immagine 2505"/>
        <xdr:cNvPicPr>
          <a:picLocks noChangeAspect="1"/>
        </xdr:cNvPicPr>
      </xdr:nvPicPr>
      <xdr:blipFill>
        <a:blip r:embed="rId197">
          <a:extLst/>
        </a:blip>
        <a:stretch>
          <a:fillRect/>
        </a:stretch>
      </xdr:blipFill>
      <xdr:spPr>
        <a:xfrm>
          <a:off x="983719" y="618123386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1079</xdr:row>
      <xdr:rowOff>27662</xdr:rowOff>
    </xdr:from>
    <xdr:to>
      <xdr:col>1</xdr:col>
      <xdr:colOff>582839</xdr:colOff>
      <xdr:row>1079</xdr:row>
      <xdr:rowOff>528468</xdr:rowOff>
    </xdr:to>
    <xdr:pic>
      <xdr:nvPicPr>
        <xdr:cNvPr id="199" name="Immagine 2506" descr="Immagine 2506"/>
        <xdr:cNvPicPr>
          <a:picLocks noChangeAspect="1"/>
        </xdr:cNvPicPr>
      </xdr:nvPicPr>
      <xdr:blipFill>
        <a:blip r:embed="rId198">
          <a:extLst/>
        </a:blip>
        <a:stretch>
          <a:fillRect/>
        </a:stretch>
      </xdr:blipFill>
      <xdr:spPr>
        <a:xfrm>
          <a:off x="983719" y="61867831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1080</xdr:row>
      <xdr:rowOff>27642</xdr:rowOff>
    </xdr:from>
    <xdr:to>
      <xdr:col>1</xdr:col>
      <xdr:colOff>582839</xdr:colOff>
      <xdr:row>1080</xdr:row>
      <xdr:rowOff>528449</xdr:rowOff>
    </xdr:to>
    <xdr:pic>
      <xdr:nvPicPr>
        <xdr:cNvPr id="200" name="Immagine 2507" descr="Immagine 2507"/>
        <xdr:cNvPicPr>
          <a:picLocks noChangeAspect="1"/>
        </xdr:cNvPicPr>
      </xdr:nvPicPr>
      <xdr:blipFill>
        <a:blip r:embed="rId199">
          <a:extLst/>
        </a:blip>
        <a:stretch>
          <a:fillRect/>
        </a:stretch>
      </xdr:blipFill>
      <xdr:spPr>
        <a:xfrm>
          <a:off x="983719" y="61922312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1081</xdr:row>
      <xdr:rowOff>27622</xdr:rowOff>
    </xdr:from>
    <xdr:to>
      <xdr:col>1</xdr:col>
      <xdr:colOff>582839</xdr:colOff>
      <xdr:row>1081</xdr:row>
      <xdr:rowOff>528429</xdr:rowOff>
    </xdr:to>
    <xdr:pic>
      <xdr:nvPicPr>
        <xdr:cNvPr id="201" name="Immagine 2508" descr="Immagine 2508"/>
        <xdr:cNvPicPr>
          <a:picLocks noChangeAspect="1"/>
        </xdr:cNvPicPr>
      </xdr:nvPicPr>
      <xdr:blipFill>
        <a:blip r:embed="rId200">
          <a:extLst/>
        </a:blip>
        <a:stretch>
          <a:fillRect/>
        </a:stretch>
      </xdr:blipFill>
      <xdr:spPr>
        <a:xfrm>
          <a:off x="983719" y="619767937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1082</xdr:row>
      <xdr:rowOff>27602</xdr:rowOff>
    </xdr:from>
    <xdr:to>
      <xdr:col>1</xdr:col>
      <xdr:colOff>582839</xdr:colOff>
      <xdr:row>1082</xdr:row>
      <xdr:rowOff>528409</xdr:rowOff>
    </xdr:to>
    <xdr:pic>
      <xdr:nvPicPr>
        <xdr:cNvPr id="202" name="Immagine 2509" descr="Immagine 2509"/>
        <xdr:cNvPicPr>
          <a:picLocks noChangeAspect="1"/>
        </xdr:cNvPicPr>
      </xdr:nvPicPr>
      <xdr:blipFill>
        <a:blip r:embed="rId201">
          <a:extLst/>
        </a:blip>
        <a:stretch>
          <a:fillRect/>
        </a:stretch>
      </xdr:blipFill>
      <xdr:spPr>
        <a:xfrm>
          <a:off x="983719" y="620312747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82019</xdr:colOff>
      <xdr:row>1083</xdr:row>
      <xdr:rowOff>27582</xdr:rowOff>
    </xdr:from>
    <xdr:to>
      <xdr:col>1</xdr:col>
      <xdr:colOff>582839</xdr:colOff>
      <xdr:row>1083</xdr:row>
      <xdr:rowOff>528389</xdr:rowOff>
    </xdr:to>
    <xdr:pic>
      <xdr:nvPicPr>
        <xdr:cNvPr id="203" name="Immagine 2510" descr="Immagine 2510"/>
        <xdr:cNvPicPr>
          <a:picLocks noChangeAspect="1"/>
        </xdr:cNvPicPr>
      </xdr:nvPicPr>
      <xdr:blipFill>
        <a:blip r:embed="rId202">
          <a:extLst/>
        </a:blip>
        <a:stretch>
          <a:fillRect/>
        </a:stretch>
      </xdr:blipFill>
      <xdr:spPr>
        <a:xfrm>
          <a:off x="983719" y="620857557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299505</xdr:colOff>
      <xdr:row>1112</xdr:row>
      <xdr:rowOff>560724</xdr:rowOff>
    </xdr:from>
    <xdr:to>
      <xdr:col>2</xdr:col>
      <xdr:colOff>3174</xdr:colOff>
      <xdr:row>1113</xdr:row>
      <xdr:rowOff>343733</xdr:rowOff>
    </xdr:to>
    <xdr:pic>
      <xdr:nvPicPr>
        <xdr:cNvPr id="204" name="Immagine 2511" descr="Immagine 2511"/>
        <xdr:cNvPicPr>
          <a:picLocks noChangeAspect="1"/>
        </xdr:cNvPicPr>
      </xdr:nvPicPr>
      <xdr:blipFill>
        <a:blip r:embed="rId203">
          <a:extLst/>
        </a:blip>
        <a:stretch>
          <a:fillRect/>
        </a:stretch>
      </xdr:blipFill>
      <xdr:spPr>
        <a:xfrm>
          <a:off x="1201205" y="637598439"/>
          <a:ext cx="440270" cy="3545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2642</xdr:colOff>
      <xdr:row>1113</xdr:row>
      <xdr:rowOff>228937</xdr:rowOff>
    </xdr:from>
    <xdr:to>
      <xdr:col>1</xdr:col>
      <xdr:colOff>357185</xdr:colOff>
      <xdr:row>1114</xdr:row>
      <xdr:rowOff>11945</xdr:rowOff>
    </xdr:to>
    <xdr:pic>
      <xdr:nvPicPr>
        <xdr:cNvPr id="205" name="Immagine 2512" descr="Immagine 2512"/>
        <xdr:cNvPicPr>
          <a:picLocks noChangeAspect="1"/>
        </xdr:cNvPicPr>
      </xdr:nvPicPr>
      <xdr:blipFill>
        <a:blip r:embed="rId204">
          <a:extLst/>
        </a:blip>
        <a:stretch>
          <a:fillRect/>
        </a:stretch>
      </xdr:blipFill>
      <xdr:spPr>
        <a:xfrm>
          <a:off x="904342" y="637838152"/>
          <a:ext cx="354544" cy="354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299505</xdr:colOff>
      <xdr:row>1113</xdr:row>
      <xdr:rowOff>228937</xdr:rowOff>
    </xdr:from>
    <xdr:to>
      <xdr:col>2</xdr:col>
      <xdr:colOff>3174</xdr:colOff>
      <xdr:row>1114</xdr:row>
      <xdr:rowOff>11945</xdr:rowOff>
    </xdr:to>
    <xdr:pic>
      <xdr:nvPicPr>
        <xdr:cNvPr id="206" name="Immagine 2513" descr="Immagine 2513"/>
        <xdr:cNvPicPr>
          <a:picLocks noChangeAspect="1"/>
        </xdr:cNvPicPr>
      </xdr:nvPicPr>
      <xdr:blipFill>
        <a:blip r:embed="rId205">
          <a:extLst/>
        </a:blip>
        <a:stretch>
          <a:fillRect/>
        </a:stretch>
      </xdr:blipFill>
      <xdr:spPr>
        <a:xfrm>
          <a:off x="1201205" y="637838152"/>
          <a:ext cx="440270" cy="354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371475</xdr:colOff>
      <xdr:row>0</xdr:row>
      <xdr:rowOff>67917</xdr:rowOff>
    </xdr:from>
    <xdr:to>
      <xdr:col>10</xdr:col>
      <xdr:colOff>123920</xdr:colOff>
      <xdr:row>0</xdr:row>
      <xdr:rowOff>1160667</xdr:rowOff>
    </xdr:to>
    <xdr:pic>
      <xdr:nvPicPr>
        <xdr:cNvPr id="207" name="Immagine 8" descr="Immagine 8"/>
        <xdr:cNvPicPr>
          <a:picLocks noChangeAspect="1"/>
        </xdr:cNvPicPr>
      </xdr:nvPicPr>
      <xdr:blipFill>
        <a:blip r:embed="rId206">
          <a:extLst/>
        </a:blip>
        <a:stretch>
          <a:fillRect/>
        </a:stretch>
      </xdr:blipFill>
      <xdr:spPr>
        <a:xfrm>
          <a:off x="8245475" y="67917"/>
          <a:ext cx="1378046" cy="10927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5</xdr:row>
      <xdr:rowOff>48907</xdr:rowOff>
    </xdr:from>
    <xdr:to>
      <xdr:col>1</xdr:col>
      <xdr:colOff>562652</xdr:colOff>
      <xdr:row>5</xdr:row>
      <xdr:rowOff>534697</xdr:rowOff>
    </xdr:to>
    <xdr:pic>
      <xdr:nvPicPr>
        <xdr:cNvPr id="208" name="Immagine 11" descr="Immagine 11"/>
        <xdr:cNvPicPr>
          <a:picLocks noChangeAspect="1"/>
        </xdr:cNvPicPr>
      </xdr:nvPicPr>
      <xdr:blipFill>
        <a:blip r:embed="rId207">
          <a:extLst/>
        </a:blip>
        <a:stretch>
          <a:fillRect/>
        </a:stretch>
      </xdr:blipFill>
      <xdr:spPr>
        <a:xfrm>
          <a:off x="974752" y="3803662"/>
          <a:ext cx="489600" cy="4857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69272</xdr:colOff>
      <xdr:row>3</xdr:row>
      <xdr:rowOff>46914</xdr:rowOff>
    </xdr:from>
    <xdr:to>
      <xdr:col>1</xdr:col>
      <xdr:colOff>566432</xdr:colOff>
      <xdr:row>3</xdr:row>
      <xdr:rowOff>555144</xdr:rowOff>
    </xdr:to>
    <xdr:pic>
      <xdr:nvPicPr>
        <xdr:cNvPr id="209" name="Immagine 2760" descr="Immagine 2760"/>
        <xdr:cNvPicPr>
          <a:picLocks noChangeAspect="1"/>
        </xdr:cNvPicPr>
      </xdr:nvPicPr>
      <xdr:blipFill>
        <a:blip r:embed="rId208">
          <a:extLst/>
        </a:blip>
        <a:stretch>
          <a:fillRect/>
        </a:stretch>
      </xdr:blipFill>
      <xdr:spPr>
        <a:xfrm>
          <a:off x="970972" y="2658669"/>
          <a:ext cx="497160" cy="5082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80512</xdr:colOff>
      <xdr:row>4</xdr:row>
      <xdr:rowOff>42195</xdr:rowOff>
    </xdr:from>
    <xdr:to>
      <xdr:col>1</xdr:col>
      <xdr:colOff>545667</xdr:colOff>
      <xdr:row>4</xdr:row>
      <xdr:rowOff>558046</xdr:rowOff>
    </xdr:to>
    <xdr:pic>
      <xdr:nvPicPr>
        <xdr:cNvPr id="210" name="Immagine 2764" descr="Immagine 2764"/>
        <xdr:cNvPicPr>
          <a:picLocks noChangeAspect="1"/>
        </xdr:cNvPicPr>
      </xdr:nvPicPr>
      <xdr:blipFill>
        <a:blip r:embed="rId209">
          <a:extLst/>
        </a:blip>
        <a:stretch>
          <a:fillRect/>
        </a:stretch>
      </xdr:blipFill>
      <xdr:spPr>
        <a:xfrm>
          <a:off x="982212" y="3225450"/>
          <a:ext cx="465155" cy="5158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6</xdr:row>
      <xdr:rowOff>42702</xdr:rowOff>
    </xdr:from>
    <xdr:to>
      <xdr:col>1</xdr:col>
      <xdr:colOff>562652</xdr:colOff>
      <xdr:row>6</xdr:row>
      <xdr:rowOff>532303</xdr:rowOff>
    </xdr:to>
    <xdr:pic>
      <xdr:nvPicPr>
        <xdr:cNvPr id="211" name="Immagine 2765" descr="Immagine 2765"/>
        <xdr:cNvPicPr>
          <a:picLocks noChangeAspect="1"/>
        </xdr:cNvPicPr>
      </xdr:nvPicPr>
      <xdr:blipFill>
        <a:blip r:embed="rId210">
          <a:extLst/>
        </a:blip>
        <a:stretch>
          <a:fillRect/>
        </a:stretch>
      </xdr:blipFill>
      <xdr:spPr>
        <a:xfrm>
          <a:off x="974752" y="4368957"/>
          <a:ext cx="489600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7</xdr:row>
      <xdr:rowOff>49834</xdr:rowOff>
    </xdr:from>
    <xdr:to>
      <xdr:col>1</xdr:col>
      <xdr:colOff>562652</xdr:colOff>
      <xdr:row>7</xdr:row>
      <xdr:rowOff>554673</xdr:rowOff>
    </xdr:to>
    <xdr:pic>
      <xdr:nvPicPr>
        <xdr:cNvPr id="212" name="Immagine 2770" descr="Immagine 2770"/>
        <xdr:cNvPicPr>
          <a:picLocks noChangeAspect="1"/>
        </xdr:cNvPicPr>
      </xdr:nvPicPr>
      <xdr:blipFill>
        <a:blip r:embed="rId211">
          <a:extLst/>
        </a:blip>
        <a:stretch>
          <a:fillRect/>
        </a:stretch>
      </xdr:blipFill>
      <xdr:spPr>
        <a:xfrm>
          <a:off x="974752" y="4947589"/>
          <a:ext cx="489600" cy="504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8</xdr:row>
      <xdr:rowOff>47440</xdr:rowOff>
    </xdr:from>
    <xdr:to>
      <xdr:col>1</xdr:col>
      <xdr:colOff>562652</xdr:colOff>
      <xdr:row>8</xdr:row>
      <xdr:rowOff>537040</xdr:rowOff>
    </xdr:to>
    <xdr:pic>
      <xdr:nvPicPr>
        <xdr:cNvPr id="213" name="Immagine 2774" descr="Immagine 2774"/>
        <xdr:cNvPicPr>
          <a:picLocks noChangeAspect="1"/>
        </xdr:cNvPicPr>
      </xdr:nvPicPr>
      <xdr:blipFill>
        <a:blip r:embed="rId212">
          <a:extLst/>
        </a:blip>
        <a:stretch>
          <a:fillRect/>
        </a:stretch>
      </xdr:blipFill>
      <xdr:spPr>
        <a:xfrm>
          <a:off x="974752" y="5516695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9</xdr:row>
      <xdr:rowOff>45046</xdr:rowOff>
    </xdr:from>
    <xdr:to>
      <xdr:col>1</xdr:col>
      <xdr:colOff>562652</xdr:colOff>
      <xdr:row>9</xdr:row>
      <xdr:rowOff>534645</xdr:rowOff>
    </xdr:to>
    <xdr:pic>
      <xdr:nvPicPr>
        <xdr:cNvPr id="214" name="Immagine 2779" descr="Immagine 2779"/>
        <xdr:cNvPicPr>
          <a:picLocks noChangeAspect="1"/>
        </xdr:cNvPicPr>
      </xdr:nvPicPr>
      <xdr:blipFill>
        <a:blip r:embed="rId213">
          <a:extLst/>
        </a:blip>
        <a:stretch>
          <a:fillRect/>
        </a:stretch>
      </xdr:blipFill>
      <xdr:spPr>
        <a:xfrm>
          <a:off x="974752" y="6085801"/>
          <a:ext cx="489600" cy="48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10</xdr:row>
      <xdr:rowOff>52176</xdr:rowOff>
    </xdr:from>
    <xdr:to>
      <xdr:col>1</xdr:col>
      <xdr:colOff>562652</xdr:colOff>
      <xdr:row>10</xdr:row>
      <xdr:rowOff>558922</xdr:rowOff>
    </xdr:to>
    <xdr:pic>
      <xdr:nvPicPr>
        <xdr:cNvPr id="215" name="Immagine 2780" descr="Immagine 2780"/>
        <xdr:cNvPicPr>
          <a:picLocks noChangeAspect="1"/>
        </xdr:cNvPicPr>
      </xdr:nvPicPr>
      <xdr:blipFill>
        <a:blip r:embed="rId214">
          <a:extLst/>
        </a:blip>
        <a:stretch>
          <a:fillRect/>
        </a:stretch>
      </xdr:blipFill>
      <xdr:spPr>
        <a:xfrm>
          <a:off x="974752" y="6664431"/>
          <a:ext cx="489600" cy="5067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13</xdr:row>
      <xdr:rowOff>47389</xdr:rowOff>
    </xdr:from>
    <xdr:to>
      <xdr:col>1</xdr:col>
      <xdr:colOff>562652</xdr:colOff>
      <xdr:row>13</xdr:row>
      <xdr:rowOff>536989</xdr:rowOff>
    </xdr:to>
    <xdr:pic>
      <xdr:nvPicPr>
        <xdr:cNvPr id="216" name="Immagine 2785" descr="Immagine 2785"/>
        <xdr:cNvPicPr>
          <a:picLocks noChangeAspect="1"/>
        </xdr:cNvPicPr>
      </xdr:nvPicPr>
      <xdr:blipFill>
        <a:blip r:embed="rId215">
          <a:extLst/>
        </a:blip>
        <a:stretch>
          <a:fillRect/>
        </a:stretch>
      </xdr:blipFill>
      <xdr:spPr>
        <a:xfrm>
          <a:off x="974752" y="8374144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14</xdr:row>
      <xdr:rowOff>44995</xdr:rowOff>
    </xdr:from>
    <xdr:to>
      <xdr:col>1</xdr:col>
      <xdr:colOff>562652</xdr:colOff>
      <xdr:row>14</xdr:row>
      <xdr:rowOff>534595</xdr:rowOff>
    </xdr:to>
    <xdr:pic>
      <xdr:nvPicPr>
        <xdr:cNvPr id="217" name="Immagine 2786" descr="Immagine 2786"/>
        <xdr:cNvPicPr>
          <a:picLocks noChangeAspect="1"/>
        </xdr:cNvPicPr>
      </xdr:nvPicPr>
      <xdr:blipFill>
        <a:blip r:embed="rId216">
          <a:extLst/>
        </a:blip>
        <a:stretch>
          <a:fillRect/>
        </a:stretch>
      </xdr:blipFill>
      <xdr:spPr>
        <a:xfrm>
          <a:off x="974752" y="8943250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15</xdr:row>
      <xdr:rowOff>42601</xdr:rowOff>
    </xdr:from>
    <xdr:to>
      <xdr:col>1</xdr:col>
      <xdr:colOff>562652</xdr:colOff>
      <xdr:row>15</xdr:row>
      <xdr:rowOff>532201</xdr:rowOff>
    </xdr:to>
    <xdr:pic>
      <xdr:nvPicPr>
        <xdr:cNvPr id="218" name="Immagine 2794" descr="Immagine 2794"/>
        <xdr:cNvPicPr>
          <a:picLocks noChangeAspect="1"/>
        </xdr:cNvPicPr>
      </xdr:nvPicPr>
      <xdr:blipFill>
        <a:blip r:embed="rId217">
          <a:extLst/>
        </a:blip>
        <a:stretch>
          <a:fillRect/>
        </a:stretch>
      </xdr:blipFill>
      <xdr:spPr>
        <a:xfrm>
          <a:off x="974752" y="9512356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16</xdr:row>
      <xdr:rowOff>49732</xdr:rowOff>
    </xdr:from>
    <xdr:to>
      <xdr:col>1</xdr:col>
      <xdr:colOff>562652</xdr:colOff>
      <xdr:row>16</xdr:row>
      <xdr:rowOff>554572</xdr:rowOff>
    </xdr:to>
    <xdr:pic>
      <xdr:nvPicPr>
        <xdr:cNvPr id="219" name="Immagine 2800" descr="Immagine 2800"/>
        <xdr:cNvPicPr>
          <a:picLocks noChangeAspect="1"/>
        </xdr:cNvPicPr>
      </xdr:nvPicPr>
      <xdr:blipFill>
        <a:blip r:embed="rId218">
          <a:extLst/>
        </a:blip>
        <a:stretch>
          <a:fillRect/>
        </a:stretch>
      </xdr:blipFill>
      <xdr:spPr>
        <a:xfrm>
          <a:off x="974752" y="10090987"/>
          <a:ext cx="489600" cy="5048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17</xdr:row>
      <xdr:rowOff>47338</xdr:rowOff>
    </xdr:from>
    <xdr:to>
      <xdr:col>1</xdr:col>
      <xdr:colOff>562652</xdr:colOff>
      <xdr:row>17</xdr:row>
      <xdr:rowOff>536938</xdr:rowOff>
    </xdr:to>
    <xdr:pic>
      <xdr:nvPicPr>
        <xdr:cNvPr id="220" name="Immagine 2802" descr="Immagine 2802"/>
        <xdr:cNvPicPr>
          <a:picLocks noChangeAspect="1"/>
        </xdr:cNvPicPr>
      </xdr:nvPicPr>
      <xdr:blipFill>
        <a:blip r:embed="rId219">
          <a:extLst/>
        </a:blip>
        <a:stretch>
          <a:fillRect/>
        </a:stretch>
      </xdr:blipFill>
      <xdr:spPr>
        <a:xfrm>
          <a:off x="974752" y="10660093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18</xdr:row>
      <xdr:rowOff>44944</xdr:rowOff>
    </xdr:from>
    <xdr:to>
      <xdr:col>1</xdr:col>
      <xdr:colOff>562652</xdr:colOff>
      <xdr:row>18</xdr:row>
      <xdr:rowOff>534544</xdr:rowOff>
    </xdr:to>
    <xdr:pic>
      <xdr:nvPicPr>
        <xdr:cNvPr id="221" name="Immagine 2814" descr="Immagine 2814"/>
        <xdr:cNvPicPr>
          <a:picLocks noChangeAspect="1"/>
        </xdr:cNvPicPr>
      </xdr:nvPicPr>
      <xdr:blipFill>
        <a:blip r:embed="rId220">
          <a:extLst/>
        </a:blip>
        <a:stretch>
          <a:fillRect/>
        </a:stretch>
      </xdr:blipFill>
      <xdr:spPr>
        <a:xfrm>
          <a:off x="974752" y="11229199"/>
          <a:ext cx="489600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20</xdr:row>
      <xdr:rowOff>42550</xdr:rowOff>
    </xdr:from>
    <xdr:to>
      <xdr:col>1</xdr:col>
      <xdr:colOff>562652</xdr:colOff>
      <xdr:row>20</xdr:row>
      <xdr:rowOff>532150</xdr:rowOff>
    </xdr:to>
    <xdr:pic>
      <xdr:nvPicPr>
        <xdr:cNvPr id="222" name="Immagine 2818" descr="Immagine 2818"/>
        <xdr:cNvPicPr>
          <a:picLocks noChangeAspect="1"/>
        </xdr:cNvPicPr>
      </xdr:nvPicPr>
      <xdr:blipFill>
        <a:blip r:embed="rId221">
          <a:extLst/>
        </a:blip>
        <a:stretch>
          <a:fillRect/>
        </a:stretch>
      </xdr:blipFill>
      <xdr:spPr>
        <a:xfrm>
          <a:off x="974752" y="12369805"/>
          <a:ext cx="489600" cy="48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81012</xdr:colOff>
      <xdr:row>2</xdr:row>
      <xdr:rowOff>43294</xdr:rowOff>
    </xdr:from>
    <xdr:to>
      <xdr:col>1</xdr:col>
      <xdr:colOff>581831</xdr:colOff>
      <xdr:row>2</xdr:row>
      <xdr:rowOff>532684</xdr:rowOff>
    </xdr:to>
    <xdr:pic>
      <xdr:nvPicPr>
        <xdr:cNvPr id="223" name="Immagine 2826" descr="Immagine 2826"/>
        <xdr:cNvPicPr>
          <a:picLocks noChangeAspect="1"/>
        </xdr:cNvPicPr>
      </xdr:nvPicPr>
      <xdr:blipFill>
        <a:blip r:embed="rId222">
          <a:extLst/>
        </a:blip>
        <a:stretch>
          <a:fillRect/>
        </a:stretch>
      </xdr:blipFill>
      <xdr:spPr>
        <a:xfrm>
          <a:off x="982712" y="2083549"/>
          <a:ext cx="500820" cy="4893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81012</xdr:colOff>
      <xdr:row>11</xdr:row>
      <xdr:rowOff>50222</xdr:rowOff>
    </xdr:from>
    <xdr:to>
      <xdr:col>1</xdr:col>
      <xdr:colOff>581831</xdr:colOff>
      <xdr:row>11</xdr:row>
      <xdr:rowOff>554852</xdr:rowOff>
    </xdr:to>
    <xdr:pic>
      <xdr:nvPicPr>
        <xdr:cNvPr id="224" name="Immagine 2842" descr="Immagine 2842"/>
        <xdr:cNvPicPr>
          <a:picLocks noChangeAspect="1"/>
        </xdr:cNvPicPr>
      </xdr:nvPicPr>
      <xdr:blipFill>
        <a:blip r:embed="rId223">
          <a:extLst/>
        </a:blip>
        <a:stretch>
          <a:fillRect/>
        </a:stretch>
      </xdr:blipFill>
      <xdr:spPr>
        <a:xfrm>
          <a:off x="982712" y="7233977"/>
          <a:ext cx="500820" cy="5046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21</xdr:row>
      <xdr:rowOff>34636</xdr:rowOff>
    </xdr:from>
    <xdr:to>
      <xdr:col>1</xdr:col>
      <xdr:colOff>562652</xdr:colOff>
      <xdr:row>21</xdr:row>
      <xdr:rowOff>539475</xdr:rowOff>
    </xdr:to>
    <xdr:pic>
      <xdr:nvPicPr>
        <xdr:cNvPr id="225" name="Immagine 2843" descr="Immagine 2843"/>
        <xdr:cNvPicPr>
          <a:picLocks noChangeAspect="1"/>
        </xdr:cNvPicPr>
      </xdr:nvPicPr>
      <xdr:blipFill>
        <a:blip r:embed="rId224">
          <a:extLst/>
        </a:blip>
        <a:stretch>
          <a:fillRect/>
        </a:stretch>
      </xdr:blipFill>
      <xdr:spPr>
        <a:xfrm>
          <a:off x="974752" y="12933391"/>
          <a:ext cx="489600" cy="504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22</xdr:row>
      <xdr:rowOff>39283</xdr:rowOff>
    </xdr:from>
    <xdr:to>
      <xdr:col>1</xdr:col>
      <xdr:colOff>562652</xdr:colOff>
      <xdr:row>22</xdr:row>
      <xdr:rowOff>525073</xdr:rowOff>
    </xdr:to>
    <xdr:pic>
      <xdr:nvPicPr>
        <xdr:cNvPr id="226" name="Immagine 1443" descr="Immagine 1443"/>
        <xdr:cNvPicPr>
          <a:picLocks noChangeAspect="1"/>
        </xdr:cNvPicPr>
      </xdr:nvPicPr>
      <xdr:blipFill>
        <a:blip r:embed="rId225">
          <a:extLst/>
        </a:blip>
        <a:stretch>
          <a:fillRect/>
        </a:stretch>
      </xdr:blipFill>
      <xdr:spPr>
        <a:xfrm>
          <a:off x="974752" y="13509538"/>
          <a:ext cx="489600" cy="4857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24</xdr:row>
      <xdr:rowOff>29848</xdr:rowOff>
    </xdr:from>
    <xdr:to>
      <xdr:col>1</xdr:col>
      <xdr:colOff>562652</xdr:colOff>
      <xdr:row>24</xdr:row>
      <xdr:rowOff>519447</xdr:rowOff>
    </xdr:to>
    <xdr:pic>
      <xdr:nvPicPr>
        <xdr:cNvPr id="227" name="Immagine 1458" descr="Immagine 1458"/>
        <xdr:cNvPicPr>
          <a:picLocks noChangeAspect="1"/>
        </xdr:cNvPicPr>
      </xdr:nvPicPr>
      <xdr:blipFill>
        <a:blip r:embed="rId226">
          <a:extLst/>
        </a:blip>
        <a:stretch>
          <a:fillRect/>
        </a:stretch>
      </xdr:blipFill>
      <xdr:spPr>
        <a:xfrm>
          <a:off x="974752" y="14643103"/>
          <a:ext cx="489600" cy="48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73052</xdr:colOff>
      <xdr:row>25</xdr:row>
      <xdr:rowOff>36979</xdr:rowOff>
    </xdr:from>
    <xdr:to>
      <xdr:col>1</xdr:col>
      <xdr:colOff>562652</xdr:colOff>
      <xdr:row>25</xdr:row>
      <xdr:rowOff>543723</xdr:rowOff>
    </xdr:to>
    <xdr:pic>
      <xdr:nvPicPr>
        <xdr:cNvPr id="228" name="Immagine 1461" descr="Immagine 1461"/>
        <xdr:cNvPicPr>
          <a:picLocks noChangeAspect="1"/>
        </xdr:cNvPicPr>
      </xdr:nvPicPr>
      <xdr:blipFill>
        <a:blip r:embed="rId227">
          <a:extLst/>
        </a:blip>
        <a:stretch>
          <a:fillRect/>
        </a:stretch>
      </xdr:blipFill>
      <xdr:spPr>
        <a:xfrm>
          <a:off x="974752" y="15221734"/>
          <a:ext cx="489600" cy="5067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157109</xdr:colOff>
      <xdr:row>27</xdr:row>
      <xdr:rowOff>43295</xdr:rowOff>
    </xdr:from>
    <xdr:to>
      <xdr:col>1</xdr:col>
      <xdr:colOff>524303</xdr:colOff>
      <xdr:row>27</xdr:row>
      <xdr:rowOff>557660</xdr:rowOff>
    </xdr:to>
    <xdr:pic>
      <xdr:nvPicPr>
        <xdr:cNvPr id="229" name="Immagine 2338" descr="Immagine 2338"/>
        <xdr:cNvPicPr>
          <a:picLocks noChangeAspect="1"/>
        </xdr:cNvPicPr>
      </xdr:nvPicPr>
      <xdr:blipFill>
        <a:blip r:embed="rId228">
          <a:extLst/>
        </a:blip>
        <a:stretch>
          <a:fillRect/>
        </a:stretch>
      </xdr:blipFill>
      <xdr:spPr>
        <a:xfrm>
          <a:off x="1058809" y="16371050"/>
          <a:ext cx="367194" cy="5143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155204</xdr:colOff>
      <xdr:row>28</xdr:row>
      <xdr:rowOff>44222</xdr:rowOff>
    </xdr:from>
    <xdr:to>
      <xdr:col>1</xdr:col>
      <xdr:colOff>520493</xdr:colOff>
      <xdr:row>28</xdr:row>
      <xdr:rowOff>554777</xdr:rowOff>
    </xdr:to>
    <xdr:pic>
      <xdr:nvPicPr>
        <xdr:cNvPr id="230" name="Immagine 2436" descr="Immagine 2436"/>
        <xdr:cNvPicPr>
          <a:picLocks noChangeAspect="1"/>
        </xdr:cNvPicPr>
      </xdr:nvPicPr>
      <xdr:blipFill>
        <a:blip r:embed="rId229">
          <a:extLst/>
        </a:blip>
        <a:stretch>
          <a:fillRect/>
        </a:stretch>
      </xdr:blipFill>
      <xdr:spPr>
        <a:xfrm>
          <a:off x="1056903" y="16943477"/>
          <a:ext cx="365291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155204</xdr:colOff>
      <xdr:row>29</xdr:row>
      <xdr:rowOff>36112</xdr:rowOff>
    </xdr:from>
    <xdr:to>
      <xdr:col>1</xdr:col>
      <xdr:colOff>520493</xdr:colOff>
      <xdr:row>29</xdr:row>
      <xdr:rowOff>556192</xdr:rowOff>
    </xdr:to>
    <xdr:pic>
      <xdr:nvPicPr>
        <xdr:cNvPr id="231" name="Immagine 2438" descr="Immagine 2438"/>
        <xdr:cNvPicPr>
          <a:picLocks noChangeAspect="1"/>
        </xdr:cNvPicPr>
      </xdr:nvPicPr>
      <xdr:blipFill>
        <a:blip r:embed="rId230">
          <a:extLst/>
        </a:blip>
        <a:stretch>
          <a:fillRect/>
        </a:stretch>
      </xdr:blipFill>
      <xdr:spPr>
        <a:xfrm>
          <a:off x="1056903" y="17506867"/>
          <a:ext cx="365291" cy="520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154251</xdr:colOff>
      <xdr:row>30</xdr:row>
      <xdr:rowOff>37529</xdr:rowOff>
    </xdr:from>
    <xdr:to>
      <xdr:col>1</xdr:col>
      <xdr:colOff>521445</xdr:colOff>
      <xdr:row>30</xdr:row>
      <xdr:rowOff>553799</xdr:rowOff>
    </xdr:to>
    <xdr:pic>
      <xdr:nvPicPr>
        <xdr:cNvPr id="232" name="Immagine 2514" descr="Immagine 2514"/>
        <xdr:cNvPicPr>
          <a:picLocks noChangeAspect="1"/>
        </xdr:cNvPicPr>
      </xdr:nvPicPr>
      <xdr:blipFill>
        <a:blip r:embed="rId231">
          <a:extLst/>
        </a:blip>
        <a:stretch>
          <a:fillRect/>
        </a:stretch>
      </xdr:blipFill>
      <xdr:spPr>
        <a:xfrm>
          <a:off x="1055951" y="18079784"/>
          <a:ext cx="367195" cy="5162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155204</xdr:colOff>
      <xdr:row>31</xdr:row>
      <xdr:rowOff>51790</xdr:rowOff>
    </xdr:from>
    <xdr:to>
      <xdr:col>1</xdr:col>
      <xdr:colOff>520493</xdr:colOff>
      <xdr:row>31</xdr:row>
      <xdr:rowOff>535676</xdr:rowOff>
    </xdr:to>
    <xdr:pic>
      <xdr:nvPicPr>
        <xdr:cNvPr id="233" name="Immagine 2515" descr="Immagine 2515"/>
        <xdr:cNvPicPr>
          <a:picLocks noChangeAspect="1"/>
        </xdr:cNvPicPr>
      </xdr:nvPicPr>
      <xdr:blipFill>
        <a:blip r:embed="rId232">
          <a:extLst/>
        </a:blip>
        <a:stretch>
          <a:fillRect/>
        </a:stretch>
      </xdr:blipFill>
      <xdr:spPr>
        <a:xfrm>
          <a:off x="1056903" y="18665545"/>
          <a:ext cx="365291" cy="4838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34</xdr:row>
      <xdr:rowOff>43682</xdr:rowOff>
    </xdr:from>
    <xdr:to>
      <xdr:col>1</xdr:col>
      <xdr:colOff>520493</xdr:colOff>
      <xdr:row>34</xdr:row>
      <xdr:rowOff>552332</xdr:rowOff>
    </xdr:to>
    <xdr:pic>
      <xdr:nvPicPr>
        <xdr:cNvPr id="234" name="Immagine 2516" descr="Immagine 2516"/>
        <xdr:cNvPicPr>
          <a:picLocks noChangeAspect="1"/>
        </xdr:cNvPicPr>
      </xdr:nvPicPr>
      <xdr:blipFill>
        <a:blip r:embed="rId233">
          <a:extLst/>
        </a:blip>
        <a:stretch>
          <a:fillRect/>
        </a:stretch>
      </xdr:blipFill>
      <xdr:spPr>
        <a:xfrm>
          <a:off x="1060714" y="20371937"/>
          <a:ext cx="361480" cy="508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162823</xdr:colOff>
      <xdr:row>35</xdr:row>
      <xdr:rowOff>33668</xdr:rowOff>
    </xdr:from>
    <xdr:to>
      <xdr:col>1</xdr:col>
      <xdr:colOff>501443</xdr:colOff>
      <xdr:row>35</xdr:row>
      <xdr:rowOff>557558</xdr:rowOff>
    </xdr:to>
    <xdr:pic>
      <xdr:nvPicPr>
        <xdr:cNvPr id="235" name="Immagine 2517" descr="Immagine 2517"/>
        <xdr:cNvPicPr>
          <a:picLocks noChangeAspect="1"/>
        </xdr:cNvPicPr>
      </xdr:nvPicPr>
      <xdr:blipFill>
        <a:blip r:embed="rId234">
          <a:extLst/>
        </a:blip>
        <a:stretch>
          <a:fillRect/>
        </a:stretch>
      </xdr:blipFill>
      <xdr:spPr>
        <a:xfrm>
          <a:off x="1064523" y="20933423"/>
          <a:ext cx="338621" cy="52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36</xdr:row>
      <xdr:rowOff>40965</xdr:rowOff>
    </xdr:from>
    <xdr:to>
      <xdr:col>1</xdr:col>
      <xdr:colOff>520493</xdr:colOff>
      <xdr:row>36</xdr:row>
      <xdr:rowOff>559139</xdr:rowOff>
    </xdr:to>
    <xdr:pic>
      <xdr:nvPicPr>
        <xdr:cNvPr id="236" name="Immagine 2518" descr="Immagine 2518"/>
        <xdr:cNvPicPr>
          <a:picLocks noChangeAspect="1"/>
        </xdr:cNvPicPr>
      </xdr:nvPicPr>
      <xdr:blipFill>
        <a:blip r:embed="rId235">
          <a:extLst/>
        </a:blip>
        <a:stretch>
          <a:fillRect/>
        </a:stretch>
      </xdr:blipFill>
      <xdr:spPr>
        <a:xfrm>
          <a:off x="1060714" y="21512220"/>
          <a:ext cx="361480" cy="5181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40</xdr:row>
      <xdr:rowOff>30418</xdr:rowOff>
    </xdr:from>
    <xdr:to>
      <xdr:col>1</xdr:col>
      <xdr:colOff>520493</xdr:colOff>
      <xdr:row>40</xdr:row>
      <xdr:rowOff>552403</xdr:rowOff>
    </xdr:to>
    <xdr:pic>
      <xdr:nvPicPr>
        <xdr:cNvPr id="237" name="Immagine 2519" descr="Immagine 2519"/>
        <xdr:cNvPicPr>
          <a:picLocks noChangeAspect="1"/>
        </xdr:cNvPicPr>
      </xdr:nvPicPr>
      <xdr:blipFill>
        <a:blip r:embed="rId236">
          <a:extLst/>
        </a:blip>
        <a:stretch>
          <a:fillRect/>
        </a:stretch>
      </xdr:blipFill>
      <xdr:spPr>
        <a:xfrm>
          <a:off x="1060714" y="23787673"/>
          <a:ext cx="361480" cy="5219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43</xdr:row>
      <xdr:rowOff>38965</xdr:rowOff>
    </xdr:from>
    <xdr:to>
      <xdr:col>1</xdr:col>
      <xdr:colOff>520493</xdr:colOff>
      <xdr:row>43</xdr:row>
      <xdr:rowOff>557139</xdr:rowOff>
    </xdr:to>
    <xdr:pic>
      <xdr:nvPicPr>
        <xdr:cNvPr id="238" name="Immagine 2520" descr="Immagine 2520"/>
        <xdr:cNvPicPr>
          <a:picLocks noChangeAspect="1"/>
        </xdr:cNvPicPr>
      </xdr:nvPicPr>
      <xdr:blipFill>
        <a:blip r:embed="rId237">
          <a:extLst/>
        </a:blip>
        <a:stretch>
          <a:fillRect/>
        </a:stretch>
      </xdr:blipFill>
      <xdr:spPr>
        <a:xfrm>
          <a:off x="1060714" y="25510720"/>
          <a:ext cx="361480" cy="5181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49</xdr:row>
      <xdr:rowOff>36517</xdr:rowOff>
    </xdr:from>
    <xdr:to>
      <xdr:col>1</xdr:col>
      <xdr:colOff>520493</xdr:colOff>
      <xdr:row>49</xdr:row>
      <xdr:rowOff>554693</xdr:rowOff>
    </xdr:to>
    <xdr:pic>
      <xdr:nvPicPr>
        <xdr:cNvPr id="239" name="Immagine 2521" descr="Immagine 2521"/>
        <xdr:cNvPicPr>
          <a:picLocks noChangeAspect="1"/>
        </xdr:cNvPicPr>
      </xdr:nvPicPr>
      <xdr:blipFill>
        <a:blip r:embed="rId238">
          <a:extLst/>
        </a:blip>
        <a:stretch>
          <a:fillRect/>
        </a:stretch>
      </xdr:blipFill>
      <xdr:spPr>
        <a:xfrm>
          <a:off x="1060714" y="28937272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48</xdr:row>
      <xdr:rowOff>37007</xdr:rowOff>
    </xdr:from>
    <xdr:to>
      <xdr:col>1</xdr:col>
      <xdr:colOff>520493</xdr:colOff>
      <xdr:row>48</xdr:row>
      <xdr:rowOff>555183</xdr:rowOff>
    </xdr:to>
    <xdr:pic>
      <xdr:nvPicPr>
        <xdr:cNvPr id="240" name="Immagine 2522" descr="Immagine 2522"/>
        <xdr:cNvPicPr>
          <a:picLocks noChangeAspect="1"/>
        </xdr:cNvPicPr>
      </xdr:nvPicPr>
      <xdr:blipFill>
        <a:blip r:embed="rId239">
          <a:extLst/>
        </a:blip>
        <a:stretch>
          <a:fillRect/>
        </a:stretch>
      </xdr:blipFill>
      <xdr:spPr>
        <a:xfrm>
          <a:off x="1060714" y="28366262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50</xdr:row>
      <xdr:rowOff>36030</xdr:rowOff>
    </xdr:from>
    <xdr:to>
      <xdr:col>1</xdr:col>
      <xdr:colOff>520493</xdr:colOff>
      <xdr:row>50</xdr:row>
      <xdr:rowOff>554203</xdr:rowOff>
    </xdr:to>
    <xdr:pic>
      <xdr:nvPicPr>
        <xdr:cNvPr id="241" name="Immagine 2523" descr="Immagine 2523"/>
        <xdr:cNvPicPr>
          <a:picLocks noChangeAspect="1"/>
        </xdr:cNvPicPr>
      </xdr:nvPicPr>
      <xdr:blipFill>
        <a:blip r:embed="rId240">
          <a:extLst/>
        </a:blip>
        <a:stretch>
          <a:fillRect/>
        </a:stretch>
      </xdr:blipFill>
      <xdr:spPr>
        <a:xfrm>
          <a:off x="1060714" y="29508285"/>
          <a:ext cx="361480" cy="518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53</xdr:row>
      <xdr:rowOff>34564</xdr:rowOff>
    </xdr:from>
    <xdr:to>
      <xdr:col>1</xdr:col>
      <xdr:colOff>520493</xdr:colOff>
      <xdr:row>53</xdr:row>
      <xdr:rowOff>552737</xdr:rowOff>
    </xdr:to>
    <xdr:pic>
      <xdr:nvPicPr>
        <xdr:cNvPr id="242" name="Immagine 2524" descr="Immagine 2524"/>
        <xdr:cNvPicPr>
          <a:picLocks noChangeAspect="1"/>
        </xdr:cNvPicPr>
      </xdr:nvPicPr>
      <xdr:blipFill>
        <a:blip r:embed="rId241">
          <a:extLst/>
        </a:blip>
        <a:stretch>
          <a:fillRect/>
        </a:stretch>
      </xdr:blipFill>
      <xdr:spPr>
        <a:xfrm>
          <a:off x="1060714" y="31221319"/>
          <a:ext cx="361480" cy="518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54</xdr:row>
      <xdr:rowOff>33584</xdr:rowOff>
    </xdr:from>
    <xdr:to>
      <xdr:col>1</xdr:col>
      <xdr:colOff>520493</xdr:colOff>
      <xdr:row>54</xdr:row>
      <xdr:rowOff>557474</xdr:rowOff>
    </xdr:to>
    <xdr:pic>
      <xdr:nvPicPr>
        <xdr:cNvPr id="243" name="Immagine 2525" descr="Immagine 2525"/>
        <xdr:cNvPicPr>
          <a:picLocks noChangeAspect="1"/>
        </xdr:cNvPicPr>
      </xdr:nvPicPr>
      <xdr:blipFill>
        <a:blip r:embed="rId242">
          <a:extLst/>
        </a:blip>
        <a:stretch>
          <a:fillRect/>
        </a:stretch>
      </xdr:blipFill>
      <xdr:spPr>
        <a:xfrm>
          <a:off x="1060714" y="31791839"/>
          <a:ext cx="361480" cy="52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55</xdr:row>
      <xdr:rowOff>33094</xdr:rowOff>
    </xdr:from>
    <xdr:to>
      <xdr:col>1</xdr:col>
      <xdr:colOff>520493</xdr:colOff>
      <xdr:row>55</xdr:row>
      <xdr:rowOff>556984</xdr:rowOff>
    </xdr:to>
    <xdr:pic>
      <xdr:nvPicPr>
        <xdr:cNvPr id="244" name="Immagine 2526" descr="Immagine 2526"/>
        <xdr:cNvPicPr>
          <a:picLocks noChangeAspect="1"/>
        </xdr:cNvPicPr>
      </xdr:nvPicPr>
      <xdr:blipFill>
        <a:blip r:embed="rId243">
          <a:extLst/>
        </a:blip>
        <a:stretch>
          <a:fillRect/>
        </a:stretch>
      </xdr:blipFill>
      <xdr:spPr>
        <a:xfrm>
          <a:off x="1060714" y="32362849"/>
          <a:ext cx="361480" cy="52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59</xdr:row>
      <xdr:rowOff>40666</xdr:rowOff>
    </xdr:from>
    <xdr:to>
      <xdr:col>1</xdr:col>
      <xdr:colOff>520493</xdr:colOff>
      <xdr:row>59</xdr:row>
      <xdr:rowOff>558839</xdr:rowOff>
    </xdr:to>
    <xdr:pic>
      <xdr:nvPicPr>
        <xdr:cNvPr id="245" name="Immagine 2555" descr="Immagine 2555"/>
        <xdr:cNvPicPr>
          <a:picLocks noChangeAspect="1"/>
        </xdr:cNvPicPr>
      </xdr:nvPicPr>
      <xdr:blipFill>
        <a:blip r:embed="rId244">
          <a:extLst/>
        </a:blip>
        <a:stretch>
          <a:fillRect/>
        </a:stretch>
      </xdr:blipFill>
      <xdr:spPr>
        <a:xfrm>
          <a:off x="1060714" y="34656421"/>
          <a:ext cx="361480" cy="518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60</xdr:row>
      <xdr:rowOff>40176</xdr:rowOff>
    </xdr:from>
    <xdr:to>
      <xdr:col>1</xdr:col>
      <xdr:colOff>520493</xdr:colOff>
      <xdr:row>60</xdr:row>
      <xdr:rowOff>558352</xdr:rowOff>
    </xdr:to>
    <xdr:pic>
      <xdr:nvPicPr>
        <xdr:cNvPr id="246" name="Immagine 2567" descr="Immagine 2567"/>
        <xdr:cNvPicPr>
          <a:picLocks noChangeAspect="1"/>
        </xdr:cNvPicPr>
      </xdr:nvPicPr>
      <xdr:blipFill>
        <a:blip r:embed="rId245">
          <a:extLst/>
        </a:blip>
        <a:stretch>
          <a:fillRect/>
        </a:stretch>
      </xdr:blipFill>
      <xdr:spPr>
        <a:xfrm>
          <a:off x="1060714" y="35227431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61</xdr:row>
      <xdr:rowOff>39686</xdr:rowOff>
    </xdr:from>
    <xdr:to>
      <xdr:col>1</xdr:col>
      <xdr:colOff>520493</xdr:colOff>
      <xdr:row>61</xdr:row>
      <xdr:rowOff>557862</xdr:rowOff>
    </xdr:to>
    <xdr:pic>
      <xdr:nvPicPr>
        <xdr:cNvPr id="247" name="Immagine 2575" descr="Immagine 2575"/>
        <xdr:cNvPicPr>
          <a:picLocks noChangeAspect="1"/>
        </xdr:cNvPicPr>
      </xdr:nvPicPr>
      <xdr:blipFill>
        <a:blip r:embed="rId246">
          <a:extLst/>
        </a:blip>
        <a:stretch>
          <a:fillRect/>
        </a:stretch>
      </xdr:blipFill>
      <xdr:spPr>
        <a:xfrm>
          <a:off x="1060714" y="35798441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62</xdr:row>
      <xdr:rowOff>39196</xdr:rowOff>
    </xdr:from>
    <xdr:to>
      <xdr:col>1</xdr:col>
      <xdr:colOff>520493</xdr:colOff>
      <xdr:row>62</xdr:row>
      <xdr:rowOff>557372</xdr:rowOff>
    </xdr:to>
    <xdr:pic>
      <xdr:nvPicPr>
        <xdr:cNvPr id="248" name="Immagine 2579" descr="Immagine 2579"/>
        <xdr:cNvPicPr>
          <a:picLocks noChangeAspect="1"/>
        </xdr:cNvPicPr>
      </xdr:nvPicPr>
      <xdr:blipFill>
        <a:blip r:embed="rId247">
          <a:extLst/>
        </a:blip>
        <a:stretch>
          <a:fillRect/>
        </a:stretch>
      </xdr:blipFill>
      <xdr:spPr>
        <a:xfrm>
          <a:off x="1060714" y="36369451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63</xdr:row>
      <xdr:rowOff>38709</xdr:rowOff>
    </xdr:from>
    <xdr:to>
      <xdr:col>1</xdr:col>
      <xdr:colOff>520493</xdr:colOff>
      <xdr:row>63</xdr:row>
      <xdr:rowOff>556882</xdr:rowOff>
    </xdr:to>
    <xdr:pic>
      <xdr:nvPicPr>
        <xdr:cNvPr id="249" name="Immagine 2580" descr="Immagine 2580"/>
        <xdr:cNvPicPr>
          <a:picLocks noChangeAspect="1"/>
        </xdr:cNvPicPr>
      </xdr:nvPicPr>
      <xdr:blipFill>
        <a:blip r:embed="rId248">
          <a:extLst/>
        </a:blip>
        <a:stretch>
          <a:fillRect/>
        </a:stretch>
      </xdr:blipFill>
      <xdr:spPr>
        <a:xfrm>
          <a:off x="1060714" y="36940464"/>
          <a:ext cx="361480" cy="518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162823</xdr:colOff>
      <xdr:row>65</xdr:row>
      <xdr:rowOff>37729</xdr:rowOff>
    </xdr:from>
    <xdr:to>
      <xdr:col>1</xdr:col>
      <xdr:colOff>501443</xdr:colOff>
      <xdr:row>65</xdr:row>
      <xdr:rowOff>554002</xdr:rowOff>
    </xdr:to>
    <xdr:pic>
      <xdr:nvPicPr>
        <xdr:cNvPr id="250" name="Immagine 2584" descr="Immagine 2584"/>
        <xdr:cNvPicPr>
          <a:picLocks noChangeAspect="1"/>
        </xdr:cNvPicPr>
      </xdr:nvPicPr>
      <xdr:blipFill>
        <a:blip r:embed="rId249">
          <a:extLst/>
        </a:blip>
        <a:stretch>
          <a:fillRect/>
        </a:stretch>
      </xdr:blipFill>
      <xdr:spPr>
        <a:xfrm>
          <a:off x="1064523" y="38082484"/>
          <a:ext cx="338621" cy="5162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157867</xdr:colOff>
      <xdr:row>38</xdr:row>
      <xdr:rowOff>40476</xdr:rowOff>
    </xdr:from>
    <xdr:to>
      <xdr:col>1</xdr:col>
      <xdr:colOff>521640</xdr:colOff>
      <xdr:row>38</xdr:row>
      <xdr:rowOff>533676</xdr:rowOff>
    </xdr:to>
    <xdr:pic>
      <xdr:nvPicPr>
        <xdr:cNvPr id="251" name="Immagine 2586" descr="Immagine 2586"/>
        <xdr:cNvPicPr>
          <a:picLocks noChangeAspect="1"/>
        </xdr:cNvPicPr>
      </xdr:nvPicPr>
      <xdr:blipFill>
        <a:blip r:embed="rId250">
          <a:extLst/>
        </a:blip>
        <a:stretch>
          <a:fillRect/>
        </a:stretch>
      </xdr:blipFill>
      <xdr:spPr>
        <a:xfrm>
          <a:off x="1059567" y="22654731"/>
          <a:ext cx="363774" cy="493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162823</xdr:colOff>
      <xdr:row>39</xdr:row>
      <xdr:rowOff>60733</xdr:rowOff>
    </xdr:from>
    <xdr:to>
      <xdr:col>1</xdr:col>
      <xdr:colOff>501443</xdr:colOff>
      <xdr:row>39</xdr:row>
      <xdr:rowOff>552892</xdr:rowOff>
    </xdr:to>
    <xdr:pic>
      <xdr:nvPicPr>
        <xdr:cNvPr id="252" name="Immagine 2587" descr="Immagine 2587"/>
        <xdr:cNvPicPr>
          <a:picLocks noChangeAspect="1"/>
        </xdr:cNvPicPr>
      </xdr:nvPicPr>
      <xdr:blipFill>
        <a:blip r:embed="rId251">
          <a:extLst/>
        </a:blip>
        <a:stretch>
          <a:fillRect/>
        </a:stretch>
      </xdr:blipFill>
      <xdr:spPr>
        <a:xfrm>
          <a:off x="1064523" y="23246488"/>
          <a:ext cx="338621" cy="4921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45</xdr:row>
      <xdr:rowOff>37987</xdr:rowOff>
    </xdr:from>
    <xdr:to>
      <xdr:col>1</xdr:col>
      <xdr:colOff>520493</xdr:colOff>
      <xdr:row>45</xdr:row>
      <xdr:rowOff>556160</xdr:rowOff>
    </xdr:to>
    <xdr:pic>
      <xdr:nvPicPr>
        <xdr:cNvPr id="253" name="Immagine 2588" descr="Immagine 2588"/>
        <xdr:cNvPicPr>
          <a:picLocks noChangeAspect="1"/>
        </xdr:cNvPicPr>
      </xdr:nvPicPr>
      <xdr:blipFill>
        <a:blip r:embed="rId252">
          <a:extLst/>
        </a:blip>
        <a:stretch>
          <a:fillRect/>
        </a:stretch>
      </xdr:blipFill>
      <xdr:spPr>
        <a:xfrm>
          <a:off x="1060714" y="26652742"/>
          <a:ext cx="361480" cy="518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83523</xdr:colOff>
      <xdr:row>46</xdr:row>
      <xdr:rowOff>27972</xdr:rowOff>
    </xdr:from>
    <xdr:to>
      <xdr:col>1</xdr:col>
      <xdr:colOff>580743</xdr:colOff>
      <xdr:row>46</xdr:row>
      <xdr:rowOff>553766</xdr:rowOff>
    </xdr:to>
    <xdr:pic>
      <xdr:nvPicPr>
        <xdr:cNvPr id="254" name="Immagine 2589" descr="Immagine 2589"/>
        <xdr:cNvPicPr>
          <a:picLocks noChangeAspect="1"/>
        </xdr:cNvPicPr>
      </xdr:nvPicPr>
      <xdr:blipFill>
        <a:blip r:embed="rId253">
          <a:extLst/>
        </a:blip>
        <a:stretch>
          <a:fillRect/>
        </a:stretch>
      </xdr:blipFill>
      <xdr:spPr>
        <a:xfrm>
          <a:off x="985223" y="27214227"/>
          <a:ext cx="497221" cy="5257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51</xdr:row>
      <xdr:rowOff>35540</xdr:rowOff>
    </xdr:from>
    <xdr:to>
      <xdr:col>1</xdr:col>
      <xdr:colOff>520493</xdr:colOff>
      <xdr:row>51</xdr:row>
      <xdr:rowOff>553716</xdr:rowOff>
    </xdr:to>
    <xdr:pic>
      <xdr:nvPicPr>
        <xdr:cNvPr id="255" name="Immagine 2590" descr="Immagine 2590"/>
        <xdr:cNvPicPr>
          <a:picLocks noChangeAspect="1"/>
        </xdr:cNvPicPr>
      </xdr:nvPicPr>
      <xdr:blipFill>
        <a:blip r:embed="rId254">
          <a:extLst/>
        </a:blip>
        <a:stretch>
          <a:fillRect/>
        </a:stretch>
      </xdr:blipFill>
      <xdr:spPr>
        <a:xfrm>
          <a:off x="1060714" y="30079295"/>
          <a:ext cx="361480" cy="518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52</xdr:row>
      <xdr:rowOff>44575</xdr:rowOff>
    </xdr:from>
    <xdr:to>
      <xdr:col>1</xdr:col>
      <xdr:colOff>520493</xdr:colOff>
      <xdr:row>52</xdr:row>
      <xdr:rowOff>555130</xdr:rowOff>
    </xdr:to>
    <xdr:pic>
      <xdr:nvPicPr>
        <xdr:cNvPr id="256" name="Immagine 2591" descr="Immagine 2591"/>
        <xdr:cNvPicPr>
          <a:picLocks noChangeAspect="1"/>
        </xdr:cNvPicPr>
      </xdr:nvPicPr>
      <xdr:blipFill>
        <a:blip r:embed="rId255">
          <a:extLst/>
        </a:blip>
        <a:stretch>
          <a:fillRect/>
        </a:stretch>
      </xdr:blipFill>
      <xdr:spPr>
        <a:xfrm>
          <a:off x="1060714" y="30659830"/>
          <a:ext cx="361480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57</xdr:row>
      <xdr:rowOff>32607</xdr:rowOff>
    </xdr:from>
    <xdr:to>
      <xdr:col>1</xdr:col>
      <xdr:colOff>520493</xdr:colOff>
      <xdr:row>57</xdr:row>
      <xdr:rowOff>556498</xdr:rowOff>
    </xdr:to>
    <xdr:pic>
      <xdr:nvPicPr>
        <xdr:cNvPr id="257" name="Immagine 2592" descr="Immagine 2592"/>
        <xdr:cNvPicPr>
          <a:picLocks noChangeAspect="1"/>
        </xdr:cNvPicPr>
      </xdr:nvPicPr>
      <xdr:blipFill>
        <a:blip r:embed="rId256">
          <a:extLst/>
        </a:blip>
        <a:stretch>
          <a:fillRect/>
        </a:stretch>
      </xdr:blipFill>
      <xdr:spPr>
        <a:xfrm>
          <a:off x="1060714" y="33505362"/>
          <a:ext cx="361480" cy="523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159014</xdr:colOff>
      <xdr:row>58</xdr:row>
      <xdr:rowOff>32117</xdr:rowOff>
    </xdr:from>
    <xdr:to>
      <xdr:col>1</xdr:col>
      <xdr:colOff>520493</xdr:colOff>
      <xdr:row>58</xdr:row>
      <xdr:rowOff>556008</xdr:rowOff>
    </xdr:to>
    <xdr:pic>
      <xdr:nvPicPr>
        <xdr:cNvPr id="258" name="Immagine 2593" descr="Immagine 2593"/>
        <xdr:cNvPicPr>
          <a:picLocks noChangeAspect="1"/>
        </xdr:cNvPicPr>
      </xdr:nvPicPr>
      <xdr:blipFill>
        <a:blip r:embed="rId257">
          <a:extLst/>
        </a:blip>
        <a:stretch>
          <a:fillRect/>
        </a:stretch>
      </xdr:blipFill>
      <xdr:spPr>
        <a:xfrm>
          <a:off x="1060714" y="34076372"/>
          <a:ext cx="361480" cy="523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33</xdr:row>
      <xdr:rowOff>44521</xdr:rowOff>
    </xdr:from>
    <xdr:to>
      <xdr:col>1</xdr:col>
      <xdr:colOff>636167</xdr:colOff>
      <xdr:row>33</xdr:row>
      <xdr:rowOff>534121</xdr:rowOff>
    </xdr:to>
    <xdr:pic>
      <xdr:nvPicPr>
        <xdr:cNvPr id="259" name="Immagine 2594" descr="Immagine 2594"/>
        <xdr:cNvPicPr>
          <a:picLocks noChangeAspect="1"/>
        </xdr:cNvPicPr>
      </xdr:nvPicPr>
      <xdr:blipFill>
        <a:blip r:embed="rId258">
          <a:extLst/>
        </a:blip>
        <a:stretch>
          <a:fillRect/>
        </a:stretch>
      </xdr:blipFill>
      <xdr:spPr>
        <a:xfrm>
          <a:off x="936335" y="19801276"/>
          <a:ext cx="601533" cy="489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41</xdr:row>
      <xdr:rowOff>49003</xdr:rowOff>
    </xdr:from>
    <xdr:to>
      <xdr:col>1</xdr:col>
      <xdr:colOff>636167</xdr:colOff>
      <xdr:row>41</xdr:row>
      <xdr:rowOff>553844</xdr:rowOff>
    </xdr:to>
    <xdr:pic>
      <xdr:nvPicPr>
        <xdr:cNvPr id="260" name="Immagine 2595" descr="Immagine 2595"/>
        <xdr:cNvPicPr>
          <a:picLocks noChangeAspect="1"/>
        </xdr:cNvPicPr>
      </xdr:nvPicPr>
      <xdr:blipFill>
        <a:blip r:embed="rId259">
          <a:extLst/>
        </a:blip>
        <a:stretch>
          <a:fillRect/>
        </a:stretch>
      </xdr:blipFill>
      <xdr:spPr>
        <a:xfrm>
          <a:off x="936335" y="24377758"/>
          <a:ext cx="601533" cy="5048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47</xdr:row>
      <xdr:rowOff>53483</xdr:rowOff>
    </xdr:from>
    <xdr:to>
      <xdr:col>1</xdr:col>
      <xdr:colOff>636167</xdr:colOff>
      <xdr:row>47</xdr:row>
      <xdr:rowOff>556417</xdr:rowOff>
    </xdr:to>
    <xdr:pic>
      <xdr:nvPicPr>
        <xdr:cNvPr id="261" name="Immagine 2596" descr="Immagine 2596"/>
        <xdr:cNvPicPr>
          <a:picLocks noChangeAspect="1"/>
        </xdr:cNvPicPr>
      </xdr:nvPicPr>
      <xdr:blipFill>
        <a:blip r:embed="rId260">
          <a:extLst/>
        </a:blip>
        <a:stretch>
          <a:fillRect/>
        </a:stretch>
      </xdr:blipFill>
      <xdr:spPr>
        <a:xfrm>
          <a:off x="936335" y="27811238"/>
          <a:ext cx="601533" cy="5029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56</xdr:row>
      <xdr:rowOff>57964</xdr:rowOff>
    </xdr:from>
    <xdr:to>
      <xdr:col>1</xdr:col>
      <xdr:colOff>636167</xdr:colOff>
      <xdr:row>56</xdr:row>
      <xdr:rowOff>555186</xdr:rowOff>
    </xdr:to>
    <xdr:pic>
      <xdr:nvPicPr>
        <xdr:cNvPr id="262" name="Immagine 2598" descr="Immagine 2598"/>
        <xdr:cNvPicPr>
          <a:picLocks noChangeAspect="1"/>
        </xdr:cNvPicPr>
      </xdr:nvPicPr>
      <xdr:blipFill>
        <a:blip r:embed="rId261">
          <a:extLst/>
        </a:blip>
        <a:stretch>
          <a:fillRect/>
        </a:stretch>
      </xdr:blipFill>
      <xdr:spPr>
        <a:xfrm>
          <a:off x="936335" y="32959219"/>
          <a:ext cx="601533" cy="4972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174129</xdr:colOff>
      <xdr:row>42</xdr:row>
      <xdr:rowOff>38115</xdr:rowOff>
    </xdr:from>
    <xdr:to>
      <xdr:col>1</xdr:col>
      <xdr:colOff>520369</xdr:colOff>
      <xdr:row>42</xdr:row>
      <xdr:rowOff>548670</xdr:rowOff>
    </xdr:to>
    <xdr:pic>
      <xdr:nvPicPr>
        <xdr:cNvPr id="263" name="Immagine 2600" descr="Immagine 2600"/>
        <xdr:cNvPicPr>
          <a:picLocks noChangeAspect="1"/>
        </xdr:cNvPicPr>
      </xdr:nvPicPr>
      <xdr:blipFill>
        <a:blip r:embed="rId262">
          <a:extLst/>
        </a:blip>
        <a:stretch>
          <a:fillRect/>
        </a:stretch>
      </xdr:blipFill>
      <xdr:spPr>
        <a:xfrm>
          <a:off x="1075829" y="24938370"/>
          <a:ext cx="346241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10039</xdr:colOff>
      <xdr:row>76</xdr:row>
      <xdr:rowOff>110733</xdr:rowOff>
    </xdr:from>
    <xdr:to>
      <xdr:col>1</xdr:col>
      <xdr:colOff>635315</xdr:colOff>
      <xdr:row>76</xdr:row>
      <xdr:rowOff>478354</xdr:rowOff>
    </xdr:to>
    <xdr:grpSp>
      <xdr:nvGrpSpPr>
        <xdr:cNvPr id="266" name="Gruppo 2602"/>
        <xdr:cNvGrpSpPr/>
      </xdr:nvGrpSpPr>
      <xdr:grpSpPr>
        <a:xfrm>
          <a:off x="911739" y="44327688"/>
          <a:ext cx="625276" cy="367622"/>
          <a:chOff x="0" y="0"/>
          <a:chExt cx="625275" cy="367620"/>
        </a:xfrm>
      </xdr:grpSpPr>
      <xdr:pic>
        <xdr:nvPicPr>
          <xdr:cNvPr id="264" name="Immagine 2604" descr="Immagine 2604"/>
          <xdr:cNvPicPr>
            <a:picLocks noChangeAspect="1"/>
          </xdr:cNvPicPr>
        </xdr:nvPicPr>
        <xdr:blipFill>
          <a:blip r:embed="rId263">
            <a:extLst/>
          </a:blip>
          <a:stretch>
            <a:fillRect/>
          </a:stretch>
        </xdr:blipFill>
        <xdr:spPr>
          <a:xfrm>
            <a:off x="-1" y="0"/>
            <a:ext cx="295077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65" name="Immagine 2606" descr="Immagine 2606"/>
          <xdr:cNvPicPr>
            <a:picLocks noChangeAspect="1"/>
          </xdr:cNvPicPr>
        </xdr:nvPicPr>
        <xdr:blipFill>
          <a:blip r:embed="rId263">
            <a:extLst/>
          </a:blip>
          <a:stretch>
            <a:fillRect/>
          </a:stretch>
        </xdr:blipFill>
        <xdr:spPr>
          <a:xfrm>
            <a:off x="330200" y="0"/>
            <a:ext cx="295076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10039</xdr:colOff>
      <xdr:row>77</xdr:row>
      <xdr:rowOff>102566</xdr:rowOff>
    </xdr:from>
    <xdr:to>
      <xdr:col>1</xdr:col>
      <xdr:colOff>635315</xdr:colOff>
      <xdr:row>77</xdr:row>
      <xdr:rowOff>473994</xdr:rowOff>
    </xdr:to>
    <xdr:grpSp>
      <xdr:nvGrpSpPr>
        <xdr:cNvPr id="269" name="Gruppo 2608"/>
        <xdr:cNvGrpSpPr/>
      </xdr:nvGrpSpPr>
      <xdr:grpSpPr>
        <a:xfrm>
          <a:off x="911739" y="44891021"/>
          <a:ext cx="625276" cy="371429"/>
          <a:chOff x="0" y="0"/>
          <a:chExt cx="625275" cy="371428"/>
        </a:xfrm>
      </xdr:grpSpPr>
      <xdr:pic>
        <xdr:nvPicPr>
          <xdr:cNvPr id="267" name="Immagine 2610" descr="Immagine 2610"/>
          <xdr:cNvPicPr>
            <a:picLocks noChangeAspect="1"/>
          </xdr:cNvPicPr>
        </xdr:nvPicPr>
        <xdr:blipFill>
          <a:blip r:embed="rId264">
            <a:extLst/>
          </a:blip>
          <a:stretch>
            <a:fillRect/>
          </a:stretch>
        </xdr:blipFill>
        <xdr:spPr>
          <a:xfrm>
            <a:off x="-1" y="0"/>
            <a:ext cx="295077" cy="37142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68" name="Immagine 2614" descr="Immagine 2614"/>
          <xdr:cNvPicPr>
            <a:picLocks noChangeAspect="1"/>
          </xdr:cNvPicPr>
        </xdr:nvPicPr>
        <xdr:blipFill>
          <a:blip r:embed="rId264">
            <a:extLst/>
          </a:blip>
          <a:stretch>
            <a:fillRect/>
          </a:stretch>
        </xdr:blipFill>
        <xdr:spPr>
          <a:xfrm>
            <a:off x="330200" y="0"/>
            <a:ext cx="295076" cy="37142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10039</xdr:colOff>
      <xdr:row>79</xdr:row>
      <xdr:rowOff>114801</xdr:rowOff>
    </xdr:from>
    <xdr:to>
      <xdr:col>1</xdr:col>
      <xdr:colOff>635315</xdr:colOff>
      <xdr:row>79</xdr:row>
      <xdr:rowOff>474800</xdr:rowOff>
    </xdr:to>
    <xdr:grpSp>
      <xdr:nvGrpSpPr>
        <xdr:cNvPr id="272" name="Gruppo 2618"/>
        <xdr:cNvGrpSpPr/>
      </xdr:nvGrpSpPr>
      <xdr:grpSpPr>
        <a:xfrm>
          <a:off x="911739" y="45931956"/>
          <a:ext cx="625276" cy="360000"/>
          <a:chOff x="0" y="0"/>
          <a:chExt cx="625275" cy="359999"/>
        </a:xfrm>
      </xdr:grpSpPr>
      <xdr:pic>
        <xdr:nvPicPr>
          <xdr:cNvPr id="270" name="Immagine 2621" descr="Immagine 2621"/>
          <xdr:cNvPicPr>
            <a:picLocks noChangeAspect="1"/>
          </xdr:cNvPicPr>
        </xdr:nvPicPr>
        <xdr:blipFill>
          <a:blip r:embed="rId265">
            <a:extLst/>
          </a:blip>
          <a:stretch>
            <a:fillRect/>
          </a:stretch>
        </xdr:blipFill>
        <xdr:spPr>
          <a:xfrm>
            <a:off x="-1" y="0"/>
            <a:ext cx="295077" cy="36000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71" name="Immagine 2622" descr="Immagine 2622"/>
          <xdr:cNvPicPr>
            <a:picLocks noChangeAspect="1"/>
          </xdr:cNvPicPr>
        </xdr:nvPicPr>
        <xdr:blipFill>
          <a:blip r:embed="rId265">
            <a:extLst/>
          </a:blip>
          <a:stretch>
            <a:fillRect/>
          </a:stretch>
        </xdr:blipFill>
        <xdr:spPr>
          <a:xfrm>
            <a:off x="330200" y="0"/>
            <a:ext cx="295076" cy="36000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11969</xdr:colOff>
      <xdr:row>80</xdr:row>
      <xdr:rowOff>106634</xdr:rowOff>
    </xdr:from>
    <xdr:to>
      <xdr:col>1</xdr:col>
      <xdr:colOff>625766</xdr:colOff>
      <xdr:row>80</xdr:row>
      <xdr:rowOff>474251</xdr:rowOff>
    </xdr:to>
    <xdr:grpSp>
      <xdr:nvGrpSpPr>
        <xdr:cNvPr id="275" name="Gruppo 2624"/>
        <xdr:cNvGrpSpPr/>
      </xdr:nvGrpSpPr>
      <xdr:grpSpPr>
        <a:xfrm>
          <a:off x="913669" y="46495289"/>
          <a:ext cx="613798" cy="367618"/>
          <a:chOff x="0" y="0"/>
          <a:chExt cx="613797" cy="367617"/>
        </a:xfrm>
      </xdr:grpSpPr>
      <xdr:pic>
        <xdr:nvPicPr>
          <xdr:cNvPr id="273" name="Immagine 2626" descr="Immagine 2626"/>
          <xdr:cNvPicPr>
            <a:picLocks noChangeAspect="1"/>
          </xdr:cNvPicPr>
        </xdr:nvPicPr>
        <xdr:blipFill>
          <a:blip r:embed="rId266">
            <a:extLst/>
          </a:blip>
          <a:stretch>
            <a:fillRect/>
          </a:stretch>
        </xdr:blipFill>
        <xdr:spPr>
          <a:xfrm>
            <a:off x="-1" y="0"/>
            <a:ext cx="292571" cy="36761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74" name="Immagine 2627" descr="Immagine 2627"/>
          <xdr:cNvPicPr>
            <a:picLocks noChangeAspect="1"/>
          </xdr:cNvPicPr>
        </xdr:nvPicPr>
        <xdr:blipFill>
          <a:blip r:embed="rId266">
            <a:extLst/>
          </a:blip>
          <a:stretch>
            <a:fillRect/>
          </a:stretch>
        </xdr:blipFill>
        <xdr:spPr>
          <a:xfrm>
            <a:off x="321227" y="0"/>
            <a:ext cx="292571" cy="36761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10039</xdr:colOff>
      <xdr:row>81</xdr:row>
      <xdr:rowOff>107989</xdr:rowOff>
    </xdr:from>
    <xdr:to>
      <xdr:col>1</xdr:col>
      <xdr:colOff>635315</xdr:colOff>
      <xdr:row>81</xdr:row>
      <xdr:rowOff>475610</xdr:rowOff>
    </xdr:to>
    <xdr:grpSp>
      <xdr:nvGrpSpPr>
        <xdr:cNvPr id="278" name="Gruppo 2628"/>
        <xdr:cNvGrpSpPr/>
      </xdr:nvGrpSpPr>
      <xdr:grpSpPr>
        <a:xfrm>
          <a:off x="911739" y="47068144"/>
          <a:ext cx="625276" cy="367622"/>
          <a:chOff x="0" y="0"/>
          <a:chExt cx="625275" cy="367620"/>
        </a:xfrm>
      </xdr:grpSpPr>
      <xdr:pic>
        <xdr:nvPicPr>
          <xdr:cNvPr id="276" name="Immagine 2629" descr="Immagine 2629"/>
          <xdr:cNvPicPr>
            <a:picLocks noChangeAspect="1"/>
          </xdr:cNvPicPr>
        </xdr:nvPicPr>
        <xdr:blipFill>
          <a:blip r:embed="rId267">
            <a:extLst/>
          </a:blip>
          <a:stretch>
            <a:fillRect/>
          </a:stretch>
        </xdr:blipFill>
        <xdr:spPr>
          <a:xfrm>
            <a:off x="-1" y="0"/>
            <a:ext cx="295077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77" name="Immagine 2630" descr="Immagine 2630"/>
          <xdr:cNvPicPr>
            <a:picLocks noChangeAspect="1"/>
          </xdr:cNvPicPr>
        </xdr:nvPicPr>
        <xdr:blipFill>
          <a:blip r:embed="rId267">
            <a:extLst/>
          </a:blip>
          <a:stretch>
            <a:fillRect/>
          </a:stretch>
        </xdr:blipFill>
        <xdr:spPr>
          <a:xfrm>
            <a:off x="330200" y="0"/>
            <a:ext cx="295076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19524</xdr:colOff>
      <xdr:row>82</xdr:row>
      <xdr:rowOff>109344</xdr:rowOff>
    </xdr:from>
    <xdr:to>
      <xdr:col>1</xdr:col>
      <xdr:colOff>625830</xdr:colOff>
      <xdr:row>82</xdr:row>
      <xdr:rowOff>476964</xdr:rowOff>
    </xdr:to>
    <xdr:grpSp>
      <xdr:nvGrpSpPr>
        <xdr:cNvPr id="281" name="Gruppo 2631"/>
        <xdr:cNvGrpSpPr/>
      </xdr:nvGrpSpPr>
      <xdr:grpSpPr>
        <a:xfrm>
          <a:off x="921224" y="47640999"/>
          <a:ext cx="606307" cy="367621"/>
          <a:chOff x="0" y="0"/>
          <a:chExt cx="606305" cy="367620"/>
        </a:xfrm>
      </xdr:grpSpPr>
      <xdr:pic>
        <xdr:nvPicPr>
          <xdr:cNvPr id="279" name="Immagine 2632" descr="Immagine 2632"/>
          <xdr:cNvPicPr>
            <a:picLocks noChangeAspect="1"/>
          </xdr:cNvPicPr>
        </xdr:nvPicPr>
        <xdr:blipFill>
          <a:blip r:embed="rId268">
            <a:extLst/>
          </a:blip>
          <a:stretch>
            <a:fillRect/>
          </a:stretch>
        </xdr:blipFill>
        <xdr:spPr>
          <a:xfrm>
            <a:off x="-1" y="0"/>
            <a:ext cx="276107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80" name="Immagine 2634" descr="Immagine 2634"/>
          <xdr:cNvPicPr>
            <a:picLocks noChangeAspect="1"/>
          </xdr:cNvPicPr>
        </xdr:nvPicPr>
        <xdr:blipFill>
          <a:blip r:embed="rId268">
            <a:extLst/>
          </a:blip>
          <a:stretch>
            <a:fillRect/>
          </a:stretch>
        </xdr:blipFill>
        <xdr:spPr>
          <a:xfrm>
            <a:off x="330200" y="0"/>
            <a:ext cx="276106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10039</xdr:colOff>
      <xdr:row>83</xdr:row>
      <xdr:rowOff>110702</xdr:rowOff>
    </xdr:from>
    <xdr:to>
      <xdr:col>1</xdr:col>
      <xdr:colOff>635315</xdr:colOff>
      <xdr:row>83</xdr:row>
      <xdr:rowOff>478319</xdr:rowOff>
    </xdr:to>
    <xdr:grpSp>
      <xdr:nvGrpSpPr>
        <xdr:cNvPr id="284" name="Gruppo 2636"/>
        <xdr:cNvGrpSpPr/>
      </xdr:nvGrpSpPr>
      <xdr:grpSpPr>
        <a:xfrm>
          <a:off x="911739" y="48213857"/>
          <a:ext cx="625276" cy="367618"/>
          <a:chOff x="0" y="0"/>
          <a:chExt cx="625275" cy="367617"/>
        </a:xfrm>
      </xdr:grpSpPr>
      <xdr:pic>
        <xdr:nvPicPr>
          <xdr:cNvPr id="282" name="Immagine 2638" descr="Immagine 2638"/>
          <xdr:cNvPicPr>
            <a:picLocks noChangeAspect="1"/>
          </xdr:cNvPicPr>
        </xdr:nvPicPr>
        <xdr:blipFill>
          <a:blip r:embed="rId269">
            <a:extLst/>
          </a:blip>
          <a:stretch>
            <a:fillRect/>
          </a:stretch>
        </xdr:blipFill>
        <xdr:spPr>
          <a:xfrm>
            <a:off x="-1" y="0"/>
            <a:ext cx="295077" cy="36761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83" name="Immagine 2658" descr="Immagine 2658"/>
          <xdr:cNvPicPr>
            <a:picLocks noChangeAspect="1"/>
          </xdr:cNvPicPr>
        </xdr:nvPicPr>
        <xdr:blipFill>
          <a:blip r:embed="rId269">
            <a:extLst/>
          </a:blip>
          <a:stretch>
            <a:fillRect/>
          </a:stretch>
        </xdr:blipFill>
        <xdr:spPr>
          <a:xfrm>
            <a:off x="330200" y="0"/>
            <a:ext cx="295076" cy="36761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8908</xdr:colOff>
      <xdr:row>78</xdr:row>
      <xdr:rowOff>146578</xdr:rowOff>
    </xdr:from>
    <xdr:to>
      <xdr:col>1</xdr:col>
      <xdr:colOff>637932</xdr:colOff>
      <xdr:row>79</xdr:row>
      <xdr:rowOff>1558</xdr:rowOff>
    </xdr:to>
    <xdr:grpSp>
      <xdr:nvGrpSpPr>
        <xdr:cNvPr id="287" name="Gruppo 2660"/>
        <xdr:cNvGrpSpPr/>
      </xdr:nvGrpSpPr>
      <xdr:grpSpPr>
        <a:xfrm>
          <a:off x="910608" y="45506533"/>
          <a:ext cx="629024" cy="312181"/>
          <a:chOff x="0" y="0"/>
          <a:chExt cx="629023" cy="312179"/>
        </a:xfrm>
      </xdr:grpSpPr>
      <xdr:pic>
        <xdr:nvPicPr>
          <xdr:cNvPr id="285" name="Immagine 2662" descr="Immagine 2662"/>
          <xdr:cNvPicPr>
            <a:picLocks noChangeAspect="1"/>
          </xdr:cNvPicPr>
        </xdr:nvPicPr>
        <xdr:blipFill>
          <a:blip r:embed="rId270">
            <a:extLst/>
          </a:blip>
          <a:stretch>
            <a:fillRect/>
          </a:stretch>
        </xdr:blipFill>
        <xdr:spPr>
          <a:xfrm>
            <a:off x="0" y="0"/>
            <a:ext cx="329500" cy="31218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86" name="Immagine 2664" descr="Immagine 2664"/>
          <xdr:cNvPicPr>
            <a:picLocks noChangeAspect="1"/>
          </xdr:cNvPicPr>
        </xdr:nvPicPr>
        <xdr:blipFill>
          <a:blip r:embed="rId270">
            <a:extLst/>
          </a:blip>
          <a:stretch>
            <a:fillRect/>
          </a:stretch>
        </xdr:blipFill>
        <xdr:spPr>
          <a:xfrm>
            <a:off x="299524" y="0"/>
            <a:ext cx="329500" cy="31218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217575</xdr:colOff>
      <xdr:row>66</xdr:row>
      <xdr:rowOff>43292</xdr:rowOff>
    </xdr:from>
    <xdr:to>
      <xdr:col>1</xdr:col>
      <xdr:colOff>429682</xdr:colOff>
      <xdr:row>66</xdr:row>
      <xdr:rowOff>517653</xdr:rowOff>
    </xdr:to>
    <xdr:pic>
      <xdr:nvPicPr>
        <xdr:cNvPr id="288" name="Immagine 2665" descr="Immagine 2665"/>
        <xdr:cNvPicPr>
          <a:picLocks noChangeAspect="1"/>
        </xdr:cNvPicPr>
      </xdr:nvPicPr>
      <xdr:blipFill>
        <a:blip r:embed="rId271">
          <a:extLst/>
        </a:blip>
        <a:stretch>
          <a:fillRect/>
        </a:stretch>
      </xdr:blipFill>
      <xdr:spPr>
        <a:xfrm>
          <a:off x="1119274" y="38659547"/>
          <a:ext cx="212109" cy="4743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217575</xdr:colOff>
      <xdr:row>67</xdr:row>
      <xdr:rowOff>42805</xdr:rowOff>
    </xdr:from>
    <xdr:to>
      <xdr:col>1</xdr:col>
      <xdr:colOff>429682</xdr:colOff>
      <xdr:row>67</xdr:row>
      <xdr:rowOff>517164</xdr:rowOff>
    </xdr:to>
    <xdr:pic>
      <xdr:nvPicPr>
        <xdr:cNvPr id="289" name="Immagine 2666" descr="Immagine 2666"/>
        <xdr:cNvPicPr>
          <a:picLocks noChangeAspect="1"/>
        </xdr:cNvPicPr>
      </xdr:nvPicPr>
      <xdr:blipFill>
        <a:blip r:embed="rId272">
          <a:extLst/>
        </a:blip>
        <a:stretch>
          <a:fillRect/>
        </a:stretch>
      </xdr:blipFill>
      <xdr:spPr>
        <a:xfrm>
          <a:off x="1119274" y="39230560"/>
          <a:ext cx="212109" cy="4743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217575</xdr:colOff>
      <xdr:row>68</xdr:row>
      <xdr:rowOff>42315</xdr:rowOff>
    </xdr:from>
    <xdr:to>
      <xdr:col>1</xdr:col>
      <xdr:colOff>429682</xdr:colOff>
      <xdr:row>68</xdr:row>
      <xdr:rowOff>516674</xdr:rowOff>
    </xdr:to>
    <xdr:pic>
      <xdr:nvPicPr>
        <xdr:cNvPr id="290" name="Immagine 2668" descr="Immagine 2668"/>
        <xdr:cNvPicPr>
          <a:picLocks noChangeAspect="1"/>
        </xdr:cNvPicPr>
      </xdr:nvPicPr>
      <xdr:blipFill>
        <a:blip r:embed="rId273">
          <a:extLst/>
        </a:blip>
        <a:stretch>
          <a:fillRect/>
        </a:stretch>
      </xdr:blipFill>
      <xdr:spPr>
        <a:xfrm>
          <a:off x="1119274" y="39801570"/>
          <a:ext cx="212109" cy="4743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217575</xdr:colOff>
      <xdr:row>70</xdr:row>
      <xdr:rowOff>50863</xdr:rowOff>
    </xdr:from>
    <xdr:to>
      <xdr:col>1</xdr:col>
      <xdr:colOff>429682</xdr:colOff>
      <xdr:row>70</xdr:row>
      <xdr:rowOff>532843</xdr:rowOff>
    </xdr:to>
    <xdr:pic>
      <xdr:nvPicPr>
        <xdr:cNvPr id="291" name="Immagine 2669" descr="Immagine 2669"/>
        <xdr:cNvPicPr>
          <a:picLocks noChangeAspect="1"/>
        </xdr:cNvPicPr>
      </xdr:nvPicPr>
      <xdr:blipFill>
        <a:blip r:embed="rId274">
          <a:extLst/>
        </a:blip>
        <a:stretch>
          <a:fillRect/>
        </a:stretch>
      </xdr:blipFill>
      <xdr:spPr>
        <a:xfrm>
          <a:off x="1119274" y="40838818"/>
          <a:ext cx="212109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217148</xdr:colOff>
      <xdr:row>71</xdr:row>
      <xdr:rowOff>50373</xdr:rowOff>
    </xdr:from>
    <xdr:to>
      <xdr:col>1</xdr:col>
      <xdr:colOff>430109</xdr:colOff>
      <xdr:row>71</xdr:row>
      <xdr:rowOff>532353</xdr:rowOff>
    </xdr:to>
    <xdr:pic>
      <xdr:nvPicPr>
        <xdr:cNvPr id="292" name="Immagine 2670" descr="Immagine 2670"/>
        <xdr:cNvPicPr>
          <a:picLocks noChangeAspect="1"/>
        </xdr:cNvPicPr>
      </xdr:nvPicPr>
      <xdr:blipFill>
        <a:blip r:embed="rId275">
          <a:extLst/>
        </a:blip>
        <a:stretch>
          <a:fillRect/>
        </a:stretch>
      </xdr:blipFill>
      <xdr:spPr>
        <a:xfrm>
          <a:off x="1118848" y="41409828"/>
          <a:ext cx="212962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217575</xdr:colOff>
      <xdr:row>72</xdr:row>
      <xdr:rowOff>40359</xdr:rowOff>
    </xdr:from>
    <xdr:to>
      <xdr:col>1</xdr:col>
      <xdr:colOff>429682</xdr:colOff>
      <xdr:row>72</xdr:row>
      <xdr:rowOff>512813</xdr:rowOff>
    </xdr:to>
    <xdr:pic>
      <xdr:nvPicPr>
        <xdr:cNvPr id="293" name="Immagine 2672" descr="Immagine 2672"/>
        <xdr:cNvPicPr>
          <a:picLocks noChangeAspect="1"/>
        </xdr:cNvPicPr>
      </xdr:nvPicPr>
      <xdr:blipFill>
        <a:blip r:embed="rId276">
          <a:extLst/>
        </a:blip>
        <a:stretch>
          <a:fillRect/>
        </a:stretch>
      </xdr:blipFill>
      <xdr:spPr>
        <a:xfrm>
          <a:off x="1119274" y="41971314"/>
          <a:ext cx="212109" cy="4724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213322</xdr:colOff>
      <xdr:row>73</xdr:row>
      <xdr:rowOff>49397</xdr:rowOff>
    </xdr:from>
    <xdr:to>
      <xdr:col>1</xdr:col>
      <xdr:colOff>430127</xdr:colOff>
      <xdr:row>73</xdr:row>
      <xdr:rowOff>531377</xdr:rowOff>
    </xdr:to>
    <xdr:pic>
      <xdr:nvPicPr>
        <xdr:cNvPr id="294" name="Immagine 2674" descr="Immagine 2674"/>
        <xdr:cNvPicPr>
          <a:picLocks noChangeAspect="1"/>
        </xdr:cNvPicPr>
      </xdr:nvPicPr>
      <xdr:blipFill>
        <a:blip r:embed="rId277">
          <a:extLst/>
        </a:blip>
        <a:stretch>
          <a:fillRect/>
        </a:stretch>
      </xdr:blipFill>
      <xdr:spPr>
        <a:xfrm>
          <a:off x="1115022" y="42551852"/>
          <a:ext cx="216806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218878</xdr:colOff>
      <xdr:row>74</xdr:row>
      <xdr:rowOff>39382</xdr:rowOff>
    </xdr:from>
    <xdr:to>
      <xdr:col>1</xdr:col>
      <xdr:colOff>434095</xdr:colOff>
      <xdr:row>74</xdr:row>
      <xdr:rowOff>517551</xdr:rowOff>
    </xdr:to>
    <xdr:pic>
      <xdr:nvPicPr>
        <xdr:cNvPr id="295" name="Immagine 2678" descr="Immagine 2678"/>
        <xdr:cNvPicPr>
          <a:picLocks noChangeAspect="1"/>
        </xdr:cNvPicPr>
      </xdr:nvPicPr>
      <xdr:blipFill>
        <a:blip r:embed="rId278">
          <a:extLst/>
        </a:blip>
        <a:stretch>
          <a:fillRect/>
        </a:stretch>
      </xdr:blipFill>
      <xdr:spPr>
        <a:xfrm>
          <a:off x="1120578" y="43113337"/>
          <a:ext cx="215218" cy="4781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198212</xdr:colOff>
      <xdr:row>69</xdr:row>
      <xdr:rowOff>108091</xdr:rowOff>
    </xdr:from>
    <xdr:to>
      <xdr:col>1</xdr:col>
      <xdr:colOff>431901</xdr:colOff>
      <xdr:row>70</xdr:row>
      <xdr:rowOff>1425</xdr:rowOff>
    </xdr:to>
    <xdr:pic>
      <xdr:nvPicPr>
        <xdr:cNvPr id="296" name="Immagine 2682" descr="Immagine 2682"/>
        <xdr:cNvPicPr>
          <a:picLocks noChangeAspect="1"/>
        </xdr:cNvPicPr>
      </xdr:nvPicPr>
      <xdr:blipFill>
        <a:blip r:embed="rId279">
          <a:extLst/>
        </a:blip>
        <a:stretch>
          <a:fillRect/>
        </a:stretch>
      </xdr:blipFill>
      <xdr:spPr>
        <a:xfrm>
          <a:off x="1099912" y="40438846"/>
          <a:ext cx="233690" cy="3505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10039</xdr:colOff>
      <xdr:row>75</xdr:row>
      <xdr:rowOff>109378</xdr:rowOff>
    </xdr:from>
    <xdr:to>
      <xdr:col>1</xdr:col>
      <xdr:colOff>635315</xdr:colOff>
      <xdr:row>75</xdr:row>
      <xdr:rowOff>476999</xdr:rowOff>
    </xdr:to>
    <xdr:grpSp>
      <xdr:nvGrpSpPr>
        <xdr:cNvPr id="299" name="Gruppo 2686"/>
        <xdr:cNvGrpSpPr/>
      </xdr:nvGrpSpPr>
      <xdr:grpSpPr>
        <a:xfrm>
          <a:off x="911739" y="43754833"/>
          <a:ext cx="625276" cy="367622"/>
          <a:chOff x="0" y="0"/>
          <a:chExt cx="625275" cy="367620"/>
        </a:xfrm>
      </xdr:grpSpPr>
      <xdr:pic>
        <xdr:nvPicPr>
          <xdr:cNvPr id="297" name="Immagine 2688" descr="Immagine 2688"/>
          <xdr:cNvPicPr>
            <a:picLocks noChangeAspect="1"/>
          </xdr:cNvPicPr>
        </xdr:nvPicPr>
        <xdr:blipFill>
          <a:blip r:embed="rId280">
            <a:extLst/>
          </a:blip>
          <a:stretch>
            <a:fillRect/>
          </a:stretch>
        </xdr:blipFill>
        <xdr:spPr>
          <a:xfrm>
            <a:off x="-1" y="0"/>
            <a:ext cx="295077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298" name="Immagine 2690" descr="Immagine 2690"/>
          <xdr:cNvPicPr>
            <a:picLocks noChangeAspect="1"/>
          </xdr:cNvPicPr>
        </xdr:nvPicPr>
        <xdr:blipFill>
          <a:blip r:embed="rId280">
            <a:extLst/>
          </a:blip>
          <a:stretch>
            <a:fillRect/>
          </a:stretch>
        </xdr:blipFill>
        <xdr:spPr>
          <a:xfrm>
            <a:off x="330200" y="0"/>
            <a:ext cx="295076" cy="367621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120067</xdr:colOff>
      <xdr:row>84</xdr:row>
      <xdr:rowOff>35857</xdr:rowOff>
    </xdr:from>
    <xdr:to>
      <xdr:col>1</xdr:col>
      <xdr:colOff>511951</xdr:colOff>
      <xdr:row>84</xdr:row>
      <xdr:rowOff>517836</xdr:rowOff>
    </xdr:to>
    <xdr:pic>
      <xdr:nvPicPr>
        <xdr:cNvPr id="300" name="Immagine 2692" descr="Immagine 2692"/>
        <xdr:cNvPicPr>
          <a:picLocks noChangeAspect="1"/>
        </xdr:cNvPicPr>
      </xdr:nvPicPr>
      <xdr:blipFill>
        <a:blip r:embed="rId281">
          <a:extLst/>
        </a:blip>
        <a:stretch>
          <a:fillRect/>
        </a:stretch>
      </xdr:blipFill>
      <xdr:spPr>
        <a:xfrm>
          <a:off x="1021767" y="48710512"/>
          <a:ext cx="391885" cy="48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70256</xdr:colOff>
      <xdr:row>85</xdr:row>
      <xdr:rowOff>44892</xdr:rowOff>
    </xdr:from>
    <xdr:to>
      <xdr:col>1</xdr:col>
      <xdr:colOff>565572</xdr:colOff>
      <xdr:row>85</xdr:row>
      <xdr:rowOff>526872</xdr:rowOff>
    </xdr:to>
    <xdr:pic>
      <xdr:nvPicPr>
        <xdr:cNvPr id="301" name="Immagine 2694" descr="Immagine 2694"/>
        <xdr:cNvPicPr>
          <a:picLocks noChangeAspect="1"/>
        </xdr:cNvPicPr>
      </xdr:nvPicPr>
      <xdr:blipFill>
        <a:blip r:embed="rId282">
          <a:extLst/>
        </a:blip>
        <a:stretch>
          <a:fillRect/>
        </a:stretch>
      </xdr:blipFill>
      <xdr:spPr>
        <a:xfrm>
          <a:off x="971956" y="49291047"/>
          <a:ext cx="495317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70256</xdr:colOff>
      <xdr:row>86</xdr:row>
      <xdr:rowOff>44402</xdr:rowOff>
    </xdr:from>
    <xdr:to>
      <xdr:col>1</xdr:col>
      <xdr:colOff>565572</xdr:colOff>
      <xdr:row>86</xdr:row>
      <xdr:rowOff>526385</xdr:rowOff>
    </xdr:to>
    <xdr:pic>
      <xdr:nvPicPr>
        <xdr:cNvPr id="302" name="Immagine 2696" descr="Immagine 2696"/>
        <xdr:cNvPicPr>
          <a:picLocks noChangeAspect="1"/>
        </xdr:cNvPicPr>
      </xdr:nvPicPr>
      <xdr:blipFill>
        <a:blip r:embed="rId283">
          <a:extLst/>
        </a:blip>
        <a:stretch>
          <a:fillRect/>
        </a:stretch>
      </xdr:blipFill>
      <xdr:spPr>
        <a:xfrm>
          <a:off x="971956" y="49862057"/>
          <a:ext cx="495317" cy="4819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70256</xdr:colOff>
      <xdr:row>88</xdr:row>
      <xdr:rowOff>43425</xdr:rowOff>
    </xdr:from>
    <xdr:to>
      <xdr:col>1</xdr:col>
      <xdr:colOff>565572</xdr:colOff>
      <xdr:row>88</xdr:row>
      <xdr:rowOff>517784</xdr:rowOff>
    </xdr:to>
    <xdr:pic>
      <xdr:nvPicPr>
        <xdr:cNvPr id="303" name="Immagine 2698" descr="Immagine 2698"/>
        <xdr:cNvPicPr>
          <a:picLocks noChangeAspect="1"/>
        </xdr:cNvPicPr>
      </xdr:nvPicPr>
      <xdr:blipFill>
        <a:blip r:embed="rId284">
          <a:extLst/>
        </a:blip>
        <a:stretch>
          <a:fillRect/>
        </a:stretch>
      </xdr:blipFill>
      <xdr:spPr>
        <a:xfrm>
          <a:off x="971956" y="51004080"/>
          <a:ext cx="495317" cy="4743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137070</xdr:colOff>
      <xdr:row>89</xdr:row>
      <xdr:rowOff>42935</xdr:rowOff>
    </xdr:from>
    <xdr:to>
      <xdr:col>1</xdr:col>
      <xdr:colOff>506378</xdr:colOff>
      <xdr:row>89</xdr:row>
      <xdr:rowOff>517294</xdr:rowOff>
    </xdr:to>
    <xdr:pic>
      <xdr:nvPicPr>
        <xdr:cNvPr id="304" name="Immagine 2718" descr="Immagine 2718"/>
        <xdr:cNvPicPr>
          <a:picLocks noChangeAspect="1"/>
        </xdr:cNvPicPr>
      </xdr:nvPicPr>
      <xdr:blipFill>
        <a:blip r:embed="rId285">
          <a:extLst/>
        </a:blip>
        <a:stretch>
          <a:fillRect/>
        </a:stretch>
      </xdr:blipFill>
      <xdr:spPr>
        <a:xfrm>
          <a:off x="1038770" y="51575090"/>
          <a:ext cx="369309" cy="4743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105140</xdr:colOff>
      <xdr:row>90</xdr:row>
      <xdr:rowOff>42445</xdr:rowOff>
    </xdr:from>
    <xdr:to>
      <xdr:col>1</xdr:col>
      <xdr:colOff>547833</xdr:colOff>
      <xdr:row>90</xdr:row>
      <xdr:rowOff>516810</xdr:rowOff>
    </xdr:to>
    <xdr:pic>
      <xdr:nvPicPr>
        <xdr:cNvPr id="305" name="Immagine 2720" descr="Immagine 2720"/>
        <xdr:cNvPicPr>
          <a:picLocks noChangeAspect="1"/>
        </xdr:cNvPicPr>
      </xdr:nvPicPr>
      <xdr:blipFill>
        <a:blip r:embed="rId286">
          <a:extLst/>
        </a:blip>
        <a:stretch>
          <a:fillRect/>
        </a:stretch>
      </xdr:blipFill>
      <xdr:spPr>
        <a:xfrm>
          <a:off x="1006840" y="52146100"/>
          <a:ext cx="442694" cy="4743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137501</xdr:colOff>
      <xdr:row>91</xdr:row>
      <xdr:rowOff>51480</xdr:rowOff>
    </xdr:from>
    <xdr:to>
      <xdr:col>1</xdr:col>
      <xdr:colOff>505948</xdr:colOff>
      <xdr:row>91</xdr:row>
      <xdr:rowOff>548703</xdr:rowOff>
    </xdr:to>
    <xdr:pic>
      <xdr:nvPicPr>
        <xdr:cNvPr id="306" name="Immagine 2722" descr="Immagine 2722"/>
        <xdr:cNvPicPr>
          <a:picLocks noChangeAspect="1"/>
        </xdr:cNvPicPr>
      </xdr:nvPicPr>
      <xdr:blipFill>
        <a:blip r:embed="rId287">
          <a:extLst/>
        </a:blip>
        <a:stretch>
          <a:fillRect/>
        </a:stretch>
      </xdr:blipFill>
      <xdr:spPr>
        <a:xfrm>
          <a:off x="1039201" y="52726635"/>
          <a:ext cx="368447" cy="4972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120066</xdr:colOff>
      <xdr:row>92</xdr:row>
      <xdr:rowOff>50997</xdr:rowOff>
    </xdr:from>
    <xdr:to>
      <xdr:col>1</xdr:col>
      <xdr:colOff>511951</xdr:colOff>
      <xdr:row>92</xdr:row>
      <xdr:rowOff>532977</xdr:rowOff>
    </xdr:to>
    <xdr:pic>
      <xdr:nvPicPr>
        <xdr:cNvPr id="307" name="Immagine 2723" descr="Immagine 2723"/>
        <xdr:cNvPicPr>
          <a:picLocks noChangeAspect="1"/>
        </xdr:cNvPicPr>
      </xdr:nvPicPr>
      <xdr:blipFill>
        <a:blip r:embed="rId288">
          <a:extLst/>
        </a:blip>
        <a:stretch>
          <a:fillRect/>
        </a:stretch>
      </xdr:blipFill>
      <xdr:spPr>
        <a:xfrm>
          <a:off x="1021766" y="53297652"/>
          <a:ext cx="391886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136631</xdr:colOff>
      <xdr:row>87</xdr:row>
      <xdr:rowOff>43915</xdr:rowOff>
    </xdr:from>
    <xdr:to>
      <xdr:col>1</xdr:col>
      <xdr:colOff>506815</xdr:colOff>
      <xdr:row>87</xdr:row>
      <xdr:rowOff>525895</xdr:rowOff>
    </xdr:to>
    <xdr:pic>
      <xdr:nvPicPr>
        <xdr:cNvPr id="308" name="Immagine 2724" descr="Immagine 2724"/>
        <xdr:cNvPicPr>
          <a:picLocks noChangeAspect="1"/>
        </xdr:cNvPicPr>
      </xdr:nvPicPr>
      <xdr:blipFill>
        <a:blip r:embed="rId289">
          <a:extLst/>
        </a:blip>
        <a:stretch>
          <a:fillRect/>
        </a:stretch>
      </xdr:blipFill>
      <xdr:spPr>
        <a:xfrm>
          <a:off x="1038331" y="50433070"/>
          <a:ext cx="370185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8658</xdr:colOff>
      <xdr:row>93</xdr:row>
      <xdr:rowOff>50507</xdr:rowOff>
    </xdr:from>
    <xdr:to>
      <xdr:col>1</xdr:col>
      <xdr:colOff>627169</xdr:colOff>
      <xdr:row>93</xdr:row>
      <xdr:rowOff>553440</xdr:rowOff>
    </xdr:to>
    <xdr:grpSp>
      <xdr:nvGrpSpPr>
        <xdr:cNvPr id="311" name="Gruppo 2726"/>
        <xdr:cNvGrpSpPr/>
      </xdr:nvGrpSpPr>
      <xdr:grpSpPr>
        <a:xfrm>
          <a:off x="910358" y="53868662"/>
          <a:ext cx="618511" cy="502934"/>
          <a:chOff x="0" y="0"/>
          <a:chExt cx="618510" cy="502933"/>
        </a:xfrm>
      </xdr:grpSpPr>
      <xdr:pic>
        <xdr:nvPicPr>
          <xdr:cNvPr id="309" name="Immagine 2728" descr="Immagine 2728"/>
          <xdr:cNvPicPr>
            <a:picLocks noChangeAspect="1"/>
          </xdr:cNvPicPr>
        </xdr:nvPicPr>
        <xdr:blipFill>
          <a:blip r:embed="rId290">
            <a:extLst/>
          </a:blip>
          <a:stretch>
            <a:fillRect/>
          </a:stretch>
        </xdr:blipFill>
        <xdr:spPr>
          <a:xfrm>
            <a:off x="0" y="0"/>
            <a:ext cx="296777" cy="50293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10" name="Immagine 2730" descr="Immagine 2730"/>
          <xdr:cNvPicPr>
            <a:picLocks noChangeAspect="1"/>
          </xdr:cNvPicPr>
        </xdr:nvPicPr>
        <xdr:blipFill>
          <a:blip r:embed="rId290">
            <a:extLst/>
          </a:blip>
          <a:stretch>
            <a:fillRect/>
          </a:stretch>
        </xdr:blipFill>
        <xdr:spPr>
          <a:xfrm>
            <a:off x="321734" y="0"/>
            <a:ext cx="296777" cy="50293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94</xdr:row>
      <xdr:rowOff>48113</xdr:rowOff>
    </xdr:from>
    <xdr:to>
      <xdr:col>1</xdr:col>
      <xdr:colOff>627169</xdr:colOff>
      <xdr:row>94</xdr:row>
      <xdr:rowOff>549143</xdr:rowOff>
    </xdr:to>
    <xdr:grpSp>
      <xdr:nvGrpSpPr>
        <xdr:cNvPr id="314" name="Gruppo 2731"/>
        <xdr:cNvGrpSpPr/>
      </xdr:nvGrpSpPr>
      <xdr:grpSpPr>
        <a:xfrm>
          <a:off x="910358" y="54437768"/>
          <a:ext cx="618511" cy="501031"/>
          <a:chOff x="0" y="0"/>
          <a:chExt cx="618510" cy="501029"/>
        </a:xfrm>
      </xdr:grpSpPr>
      <xdr:pic>
        <xdr:nvPicPr>
          <xdr:cNvPr id="312" name="Immagine 2732" descr="Immagine 2732"/>
          <xdr:cNvPicPr>
            <a:picLocks noChangeAspect="1"/>
          </xdr:cNvPicPr>
        </xdr:nvPicPr>
        <xdr:blipFill>
          <a:blip r:embed="rId291">
            <a:extLst/>
          </a:blip>
          <a:stretch>
            <a:fillRect/>
          </a:stretch>
        </xdr:blipFill>
        <xdr:spPr>
          <a:xfrm>
            <a:off x="0" y="0"/>
            <a:ext cx="296777" cy="50103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13" name="Immagine 2733" descr="Immagine 2733"/>
          <xdr:cNvPicPr>
            <a:picLocks noChangeAspect="1"/>
          </xdr:cNvPicPr>
        </xdr:nvPicPr>
        <xdr:blipFill>
          <a:blip r:embed="rId291">
            <a:extLst/>
          </a:blip>
          <a:stretch>
            <a:fillRect/>
          </a:stretch>
        </xdr:blipFill>
        <xdr:spPr>
          <a:xfrm>
            <a:off x="321734" y="0"/>
            <a:ext cx="296777" cy="50103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95</xdr:row>
      <xdr:rowOff>45720</xdr:rowOff>
    </xdr:from>
    <xdr:to>
      <xdr:col>1</xdr:col>
      <xdr:colOff>627169</xdr:colOff>
      <xdr:row>95</xdr:row>
      <xdr:rowOff>550557</xdr:rowOff>
    </xdr:to>
    <xdr:grpSp>
      <xdr:nvGrpSpPr>
        <xdr:cNvPr id="317" name="Gruppo 2735"/>
        <xdr:cNvGrpSpPr/>
      </xdr:nvGrpSpPr>
      <xdr:grpSpPr>
        <a:xfrm>
          <a:off x="910358" y="55006875"/>
          <a:ext cx="618511" cy="504838"/>
          <a:chOff x="0" y="0"/>
          <a:chExt cx="618510" cy="504837"/>
        </a:xfrm>
      </xdr:grpSpPr>
      <xdr:pic>
        <xdr:nvPicPr>
          <xdr:cNvPr id="315" name="Immagine 2736" descr="Immagine 2736"/>
          <xdr:cNvPicPr>
            <a:picLocks noChangeAspect="1"/>
          </xdr:cNvPicPr>
        </xdr:nvPicPr>
        <xdr:blipFill>
          <a:blip r:embed="rId292">
            <a:extLst/>
          </a:blip>
          <a:stretch>
            <a:fillRect/>
          </a:stretch>
        </xdr:blipFill>
        <xdr:spPr>
          <a:xfrm>
            <a:off x="0" y="0"/>
            <a:ext cx="296777" cy="50483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16" name="Immagine 2737" descr="Immagine 2737"/>
          <xdr:cNvPicPr>
            <a:picLocks noChangeAspect="1"/>
          </xdr:cNvPicPr>
        </xdr:nvPicPr>
        <xdr:blipFill>
          <a:blip r:embed="rId292">
            <a:extLst/>
          </a:blip>
          <a:stretch>
            <a:fillRect/>
          </a:stretch>
        </xdr:blipFill>
        <xdr:spPr>
          <a:xfrm>
            <a:off x="321734" y="0"/>
            <a:ext cx="296777" cy="50483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97</xdr:row>
      <xdr:rowOff>40932</xdr:rowOff>
    </xdr:from>
    <xdr:to>
      <xdr:col>1</xdr:col>
      <xdr:colOff>627169</xdr:colOff>
      <xdr:row>97</xdr:row>
      <xdr:rowOff>530527</xdr:rowOff>
    </xdr:to>
    <xdr:grpSp>
      <xdr:nvGrpSpPr>
        <xdr:cNvPr id="320" name="Gruppo 2738"/>
        <xdr:cNvGrpSpPr/>
      </xdr:nvGrpSpPr>
      <xdr:grpSpPr>
        <a:xfrm>
          <a:off x="910358" y="56145087"/>
          <a:ext cx="618511" cy="489596"/>
          <a:chOff x="0" y="0"/>
          <a:chExt cx="618510" cy="489594"/>
        </a:xfrm>
      </xdr:grpSpPr>
      <xdr:pic>
        <xdr:nvPicPr>
          <xdr:cNvPr id="318" name="Immagine 2739" descr="Immagine 2739"/>
          <xdr:cNvPicPr>
            <a:picLocks noChangeAspect="1"/>
          </xdr:cNvPicPr>
        </xdr:nvPicPr>
        <xdr:blipFill>
          <a:blip r:embed="rId293">
            <a:extLst/>
          </a:blip>
          <a:stretch>
            <a:fillRect/>
          </a:stretch>
        </xdr:blipFill>
        <xdr:spPr>
          <a:xfrm>
            <a:off x="0" y="0"/>
            <a:ext cx="296777" cy="489595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19" name="Immagine 2740" descr="Immagine 2740"/>
          <xdr:cNvPicPr>
            <a:picLocks noChangeAspect="1"/>
          </xdr:cNvPicPr>
        </xdr:nvPicPr>
        <xdr:blipFill>
          <a:blip r:embed="rId293">
            <a:extLst/>
          </a:blip>
          <a:stretch>
            <a:fillRect/>
          </a:stretch>
        </xdr:blipFill>
        <xdr:spPr>
          <a:xfrm>
            <a:off x="321734" y="0"/>
            <a:ext cx="296777" cy="489595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98</xdr:row>
      <xdr:rowOff>48057</xdr:rowOff>
    </xdr:from>
    <xdr:to>
      <xdr:col>1</xdr:col>
      <xdr:colOff>627169</xdr:colOff>
      <xdr:row>98</xdr:row>
      <xdr:rowOff>549087</xdr:rowOff>
    </xdr:to>
    <xdr:grpSp>
      <xdr:nvGrpSpPr>
        <xdr:cNvPr id="323" name="Gruppo 2741"/>
        <xdr:cNvGrpSpPr/>
      </xdr:nvGrpSpPr>
      <xdr:grpSpPr>
        <a:xfrm>
          <a:off x="910358" y="56723712"/>
          <a:ext cx="618511" cy="501031"/>
          <a:chOff x="0" y="0"/>
          <a:chExt cx="618510" cy="501029"/>
        </a:xfrm>
      </xdr:grpSpPr>
      <xdr:pic>
        <xdr:nvPicPr>
          <xdr:cNvPr id="321" name="Immagine 2742" descr="Immagine 2742"/>
          <xdr:cNvPicPr>
            <a:picLocks noChangeAspect="1"/>
          </xdr:cNvPicPr>
        </xdr:nvPicPr>
        <xdr:blipFill>
          <a:blip r:embed="rId294">
            <a:extLst/>
          </a:blip>
          <a:stretch>
            <a:fillRect/>
          </a:stretch>
        </xdr:blipFill>
        <xdr:spPr>
          <a:xfrm>
            <a:off x="0" y="0"/>
            <a:ext cx="296777" cy="50103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22" name="Immagine 2743" descr="Immagine 2743"/>
          <xdr:cNvPicPr>
            <a:picLocks noChangeAspect="1"/>
          </xdr:cNvPicPr>
        </xdr:nvPicPr>
        <xdr:blipFill>
          <a:blip r:embed="rId294">
            <a:extLst/>
          </a:blip>
          <a:stretch>
            <a:fillRect/>
          </a:stretch>
        </xdr:blipFill>
        <xdr:spPr>
          <a:xfrm>
            <a:off x="321734" y="0"/>
            <a:ext cx="296777" cy="501030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99</xdr:row>
      <xdr:rowOff>45664</xdr:rowOff>
    </xdr:from>
    <xdr:to>
      <xdr:col>1</xdr:col>
      <xdr:colOff>627169</xdr:colOff>
      <xdr:row>99</xdr:row>
      <xdr:rowOff>550507</xdr:rowOff>
    </xdr:to>
    <xdr:grpSp>
      <xdr:nvGrpSpPr>
        <xdr:cNvPr id="326" name="Gruppo 2744"/>
        <xdr:cNvGrpSpPr/>
      </xdr:nvGrpSpPr>
      <xdr:grpSpPr>
        <a:xfrm>
          <a:off x="910358" y="57292819"/>
          <a:ext cx="618511" cy="504844"/>
          <a:chOff x="0" y="0"/>
          <a:chExt cx="618510" cy="504843"/>
        </a:xfrm>
      </xdr:grpSpPr>
      <xdr:pic>
        <xdr:nvPicPr>
          <xdr:cNvPr id="324" name="Immagine 2745" descr="Immagine 2745"/>
          <xdr:cNvPicPr>
            <a:picLocks noChangeAspect="1"/>
          </xdr:cNvPicPr>
        </xdr:nvPicPr>
        <xdr:blipFill>
          <a:blip r:embed="rId295">
            <a:extLst/>
          </a:blip>
          <a:stretch>
            <a:fillRect/>
          </a:stretch>
        </xdr:blipFill>
        <xdr:spPr>
          <a:xfrm>
            <a:off x="0" y="0"/>
            <a:ext cx="296777" cy="50484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25" name="Immagine 2746" descr="Immagine 2746"/>
          <xdr:cNvPicPr>
            <a:picLocks noChangeAspect="1"/>
          </xdr:cNvPicPr>
        </xdr:nvPicPr>
        <xdr:blipFill>
          <a:blip r:embed="rId295">
            <a:extLst/>
          </a:blip>
          <a:stretch>
            <a:fillRect/>
          </a:stretch>
        </xdr:blipFill>
        <xdr:spPr>
          <a:xfrm>
            <a:off x="321734" y="0"/>
            <a:ext cx="296777" cy="50484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100</xdr:row>
      <xdr:rowOff>52795</xdr:rowOff>
    </xdr:from>
    <xdr:to>
      <xdr:col>1</xdr:col>
      <xdr:colOff>627169</xdr:colOff>
      <xdr:row>100</xdr:row>
      <xdr:rowOff>550017</xdr:rowOff>
    </xdr:to>
    <xdr:grpSp>
      <xdr:nvGrpSpPr>
        <xdr:cNvPr id="329" name="Gruppo 2747"/>
        <xdr:cNvGrpSpPr/>
      </xdr:nvGrpSpPr>
      <xdr:grpSpPr>
        <a:xfrm>
          <a:off x="910358" y="57871450"/>
          <a:ext cx="618511" cy="497223"/>
          <a:chOff x="0" y="0"/>
          <a:chExt cx="618510" cy="497222"/>
        </a:xfrm>
      </xdr:grpSpPr>
      <xdr:pic>
        <xdr:nvPicPr>
          <xdr:cNvPr id="327" name="Immagine 2748" descr="Immagine 2748"/>
          <xdr:cNvPicPr>
            <a:picLocks noChangeAspect="1"/>
          </xdr:cNvPicPr>
        </xdr:nvPicPr>
        <xdr:blipFill>
          <a:blip r:embed="rId296">
            <a:extLst/>
          </a:blip>
          <a:stretch>
            <a:fillRect/>
          </a:stretch>
        </xdr:blipFill>
        <xdr:spPr>
          <a:xfrm>
            <a:off x="0" y="0"/>
            <a:ext cx="296777" cy="497223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28" name="Immagine 2749" descr="Immagine 2749"/>
          <xdr:cNvPicPr>
            <a:picLocks noChangeAspect="1"/>
          </xdr:cNvPicPr>
        </xdr:nvPicPr>
        <xdr:blipFill>
          <a:blip r:embed="rId296">
            <a:extLst/>
          </a:blip>
          <a:stretch>
            <a:fillRect/>
          </a:stretch>
        </xdr:blipFill>
        <xdr:spPr>
          <a:xfrm>
            <a:off x="321734" y="0"/>
            <a:ext cx="296777" cy="497223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8658</xdr:colOff>
      <xdr:row>101</xdr:row>
      <xdr:rowOff>50445</xdr:rowOff>
    </xdr:from>
    <xdr:to>
      <xdr:col>1</xdr:col>
      <xdr:colOff>627169</xdr:colOff>
      <xdr:row>101</xdr:row>
      <xdr:rowOff>553378</xdr:rowOff>
    </xdr:to>
    <xdr:grpSp>
      <xdr:nvGrpSpPr>
        <xdr:cNvPr id="332" name="Gruppo 2750"/>
        <xdr:cNvGrpSpPr/>
      </xdr:nvGrpSpPr>
      <xdr:grpSpPr>
        <a:xfrm>
          <a:off x="910358" y="58440600"/>
          <a:ext cx="618511" cy="502934"/>
          <a:chOff x="0" y="0"/>
          <a:chExt cx="618510" cy="502933"/>
        </a:xfrm>
      </xdr:grpSpPr>
      <xdr:pic>
        <xdr:nvPicPr>
          <xdr:cNvPr id="330" name="Immagine 3199" descr="Immagine 3199"/>
          <xdr:cNvPicPr>
            <a:picLocks noChangeAspect="1"/>
          </xdr:cNvPicPr>
        </xdr:nvPicPr>
        <xdr:blipFill>
          <a:blip r:embed="rId297">
            <a:extLst/>
          </a:blip>
          <a:stretch>
            <a:fillRect/>
          </a:stretch>
        </xdr:blipFill>
        <xdr:spPr>
          <a:xfrm>
            <a:off x="0" y="0"/>
            <a:ext cx="296777" cy="50293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31" name="Immagine 3200" descr="Immagine 3200"/>
          <xdr:cNvPicPr>
            <a:picLocks noChangeAspect="1"/>
          </xdr:cNvPicPr>
        </xdr:nvPicPr>
        <xdr:blipFill>
          <a:blip r:embed="rId297">
            <a:extLst/>
          </a:blip>
          <a:stretch>
            <a:fillRect/>
          </a:stretch>
        </xdr:blipFill>
        <xdr:spPr>
          <a:xfrm>
            <a:off x="321734" y="0"/>
            <a:ext cx="296777" cy="50293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12329</xdr:colOff>
      <xdr:row>96</xdr:row>
      <xdr:rowOff>52851</xdr:rowOff>
    </xdr:from>
    <xdr:to>
      <xdr:col>1</xdr:col>
      <xdr:colOff>623498</xdr:colOff>
      <xdr:row>96</xdr:row>
      <xdr:rowOff>550067</xdr:rowOff>
    </xdr:to>
    <xdr:grpSp>
      <xdr:nvGrpSpPr>
        <xdr:cNvPr id="335" name="Gruppo 3201"/>
        <xdr:cNvGrpSpPr/>
      </xdr:nvGrpSpPr>
      <xdr:grpSpPr>
        <a:xfrm>
          <a:off x="914029" y="55585506"/>
          <a:ext cx="611170" cy="497217"/>
          <a:chOff x="0" y="0"/>
          <a:chExt cx="611169" cy="497216"/>
        </a:xfrm>
      </xdr:grpSpPr>
      <xdr:pic>
        <xdr:nvPicPr>
          <xdr:cNvPr id="333" name="Immagine 3202" descr="Immagine 3202"/>
          <xdr:cNvPicPr>
            <a:picLocks noChangeAspect="1"/>
          </xdr:cNvPicPr>
        </xdr:nvPicPr>
        <xdr:blipFill>
          <a:blip r:embed="rId298">
            <a:extLst/>
          </a:blip>
          <a:stretch>
            <a:fillRect/>
          </a:stretch>
        </xdr:blipFill>
        <xdr:spPr>
          <a:xfrm>
            <a:off x="0" y="0"/>
            <a:ext cx="289436" cy="497217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334" name="Immagine 3203" descr="Immagine 3203"/>
          <xdr:cNvPicPr>
            <a:picLocks noChangeAspect="1"/>
          </xdr:cNvPicPr>
        </xdr:nvPicPr>
        <xdr:blipFill>
          <a:blip r:embed="rId298">
            <a:extLst/>
          </a:blip>
          <a:stretch>
            <a:fillRect/>
          </a:stretch>
        </xdr:blipFill>
        <xdr:spPr>
          <a:xfrm>
            <a:off x="321733" y="0"/>
            <a:ext cx="289437" cy="497217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1</xdr:col>
      <xdr:colOff>161370</xdr:colOff>
      <xdr:row>116</xdr:row>
      <xdr:rowOff>44492</xdr:rowOff>
    </xdr:from>
    <xdr:to>
      <xdr:col>1</xdr:col>
      <xdr:colOff>491581</xdr:colOff>
      <xdr:row>116</xdr:row>
      <xdr:rowOff>549335</xdr:rowOff>
    </xdr:to>
    <xdr:pic>
      <xdr:nvPicPr>
        <xdr:cNvPr id="336" name="Immagine 3230" descr="Immagine 3230"/>
        <xdr:cNvPicPr>
          <a:picLocks noChangeAspect="1"/>
        </xdr:cNvPicPr>
      </xdr:nvPicPr>
      <xdr:blipFill>
        <a:blip r:embed="rId299">
          <a:extLst/>
        </a:blip>
        <a:stretch>
          <a:fillRect/>
        </a:stretch>
      </xdr:blipFill>
      <xdr:spPr>
        <a:xfrm>
          <a:off x="1063070" y="66892847"/>
          <a:ext cx="330212" cy="5048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20265</xdr:colOff>
      <xdr:row>102</xdr:row>
      <xdr:rowOff>60609</xdr:rowOff>
    </xdr:from>
    <xdr:to>
      <xdr:col>2</xdr:col>
      <xdr:colOff>6</xdr:colOff>
      <xdr:row>102</xdr:row>
      <xdr:rowOff>516326</xdr:rowOff>
    </xdr:to>
    <xdr:pic>
      <xdr:nvPicPr>
        <xdr:cNvPr id="337" name="Immagine 3231" descr="Immagine 3231"/>
        <xdr:cNvPicPr>
          <a:picLocks noChangeAspect="1"/>
        </xdr:cNvPicPr>
      </xdr:nvPicPr>
      <xdr:blipFill>
        <a:blip r:embed="rId300">
          <a:extLst/>
        </a:blip>
        <a:stretch>
          <a:fillRect/>
        </a:stretch>
      </xdr:blipFill>
      <xdr:spPr>
        <a:xfrm>
          <a:off x="921965" y="59022264"/>
          <a:ext cx="716342" cy="455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50450</xdr:colOff>
      <xdr:row>103</xdr:row>
      <xdr:rowOff>122279</xdr:rowOff>
    </xdr:from>
    <xdr:to>
      <xdr:col>1</xdr:col>
      <xdr:colOff>616635</xdr:colOff>
      <xdr:row>103</xdr:row>
      <xdr:rowOff>446278</xdr:rowOff>
    </xdr:to>
    <xdr:pic>
      <xdr:nvPicPr>
        <xdr:cNvPr id="338" name="Immagine 3232" descr="Immagine 3232"/>
        <xdr:cNvPicPr>
          <a:picLocks noChangeAspect="1"/>
        </xdr:cNvPicPr>
      </xdr:nvPicPr>
      <xdr:blipFill>
        <a:blip r:embed="rId301">
          <a:extLst/>
        </a:blip>
        <a:stretch>
          <a:fillRect/>
        </a:stretch>
      </xdr:blipFill>
      <xdr:spPr>
        <a:xfrm>
          <a:off x="952150" y="59655434"/>
          <a:ext cx="566186" cy="324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28902</xdr:colOff>
      <xdr:row>104</xdr:row>
      <xdr:rowOff>62605</xdr:rowOff>
    </xdr:from>
    <xdr:to>
      <xdr:col>1</xdr:col>
      <xdr:colOff>633353</xdr:colOff>
      <xdr:row>104</xdr:row>
      <xdr:rowOff>489940</xdr:rowOff>
    </xdr:to>
    <xdr:pic>
      <xdr:nvPicPr>
        <xdr:cNvPr id="339" name="Immagine 3233" descr="Immagine 3233"/>
        <xdr:cNvPicPr>
          <a:picLocks noChangeAspect="1"/>
        </xdr:cNvPicPr>
      </xdr:nvPicPr>
      <xdr:blipFill>
        <a:blip r:embed="rId302">
          <a:extLst/>
        </a:blip>
        <a:stretch>
          <a:fillRect/>
        </a:stretch>
      </xdr:blipFill>
      <xdr:spPr>
        <a:xfrm>
          <a:off x="930602" y="60167260"/>
          <a:ext cx="604452" cy="4273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37201</xdr:colOff>
      <xdr:row>105</xdr:row>
      <xdr:rowOff>52076</xdr:rowOff>
    </xdr:from>
    <xdr:to>
      <xdr:col>1</xdr:col>
      <xdr:colOff>630768</xdr:colOff>
      <xdr:row>105</xdr:row>
      <xdr:rowOff>516264</xdr:rowOff>
    </xdr:to>
    <xdr:pic>
      <xdr:nvPicPr>
        <xdr:cNvPr id="340" name="Immagine 3234" descr="Immagine 3234"/>
        <xdr:cNvPicPr>
          <a:picLocks noChangeAspect="1"/>
        </xdr:cNvPicPr>
      </xdr:nvPicPr>
      <xdr:blipFill>
        <a:blip r:embed="rId303">
          <a:extLst/>
        </a:blip>
        <a:stretch>
          <a:fillRect/>
        </a:stretch>
      </xdr:blipFill>
      <xdr:spPr>
        <a:xfrm>
          <a:off x="938901" y="60728231"/>
          <a:ext cx="593567" cy="464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23958</xdr:colOff>
      <xdr:row>106</xdr:row>
      <xdr:rowOff>80303</xdr:rowOff>
    </xdr:from>
    <xdr:to>
      <xdr:col>1</xdr:col>
      <xdr:colOff>632583</xdr:colOff>
      <xdr:row>106</xdr:row>
      <xdr:rowOff>440306</xdr:rowOff>
    </xdr:to>
    <xdr:pic>
      <xdr:nvPicPr>
        <xdr:cNvPr id="341" name="Immagine 3235" descr="Immagine 3235"/>
        <xdr:cNvPicPr>
          <a:picLocks noChangeAspect="1"/>
        </xdr:cNvPicPr>
      </xdr:nvPicPr>
      <xdr:blipFill>
        <a:blip r:embed="rId304">
          <a:extLst/>
        </a:blip>
        <a:stretch>
          <a:fillRect/>
        </a:stretch>
      </xdr:blipFill>
      <xdr:spPr>
        <a:xfrm>
          <a:off x="925658" y="61327958"/>
          <a:ext cx="608625" cy="360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175653</xdr:colOff>
      <xdr:row>107</xdr:row>
      <xdr:rowOff>37032</xdr:rowOff>
    </xdr:from>
    <xdr:to>
      <xdr:col>1</xdr:col>
      <xdr:colOff>487927</xdr:colOff>
      <xdr:row>107</xdr:row>
      <xdr:rowOff>530440</xdr:rowOff>
    </xdr:to>
    <xdr:pic>
      <xdr:nvPicPr>
        <xdr:cNvPr id="342" name="Immagine 3236" descr="Immagine 3236"/>
        <xdr:cNvPicPr>
          <a:picLocks noChangeAspect="1"/>
        </xdr:cNvPicPr>
      </xdr:nvPicPr>
      <xdr:blipFill>
        <a:blip r:embed="rId305">
          <a:extLst/>
        </a:blip>
        <a:stretch>
          <a:fillRect/>
        </a:stretch>
      </xdr:blipFill>
      <xdr:spPr>
        <a:xfrm>
          <a:off x="1077353" y="61856187"/>
          <a:ext cx="312275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84905</xdr:colOff>
      <xdr:row>108</xdr:row>
      <xdr:rowOff>43344</xdr:rowOff>
    </xdr:from>
    <xdr:to>
      <xdr:col>1</xdr:col>
      <xdr:colOff>590684</xdr:colOff>
      <xdr:row>108</xdr:row>
      <xdr:rowOff>553899</xdr:rowOff>
    </xdr:to>
    <xdr:pic>
      <xdr:nvPicPr>
        <xdr:cNvPr id="343" name="Immagine 3237" descr="Immagine 3237"/>
        <xdr:cNvPicPr>
          <a:picLocks noChangeAspect="1"/>
        </xdr:cNvPicPr>
      </xdr:nvPicPr>
      <xdr:blipFill>
        <a:blip r:embed="rId306">
          <a:extLst/>
        </a:blip>
        <a:stretch>
          <a:fillRect/>
        </a:stretch>
      </xdr:blipFill>
      <xdr:spPr>
        <a:xfrm>
          <a:off x="986605" y="62433999"/>
          <a:ext cx="505780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148138</xdr:colOff>
      <xdr:row>109</xdr:row>
      <xdr:rowOff>41738</xdr:rowOff>
    </xdr:from>
    <xdr:to>
      <xdr:col>1</xdr:col>
      <xdr:colOff>517927</xdr:colOff>
      <xdr:row>109</xdr:row>
      <xdr:rowOff>550389</xdr:rowOff>
    </xdr:to>
    <xdr:pic>
      <xdr:nvPicPr>
        <xdr:cNvPr id="344" name="Immagine 3238" descr="Immagine 3238"/>
        <xdr:cNvPicPr>
          <a:picLocks noChangeAspect="1"/>
        </xdr:cNvPicPr>
      </xdr:nvPicPr>
      <xdr:blipFill>
        <a:blip r:embed="rId307">
          <a:extLst/>
        </a:blip>
        <a:stretch>
          <a:fillRect/>
        </a:stretch>
      </xdr:blipFill>
      <xdr:spPr>
        <a:xfrm>
          <a:off x="1049838" y="63003893"/>
          <a:ext cx="369790" cy="508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115816</xdr:colOff>
      <xdr:row>110</xdr:row>
      <xdr:rowOff>40138</xdr:rowOff>
    </xdr:from>
    <xdr:to>
      <xdr:col>1</xdr:col>
      <xdr:colOff>552154</xdr:colOff>
      <xdr:row>110</xdr:row>
      <xdr:rowOff>533547</xdr:rowOff>
    </xdr:to>
    <xdr:pic>
      <xdr:nvPicPr>
        <xdr:cNvPr id="345" name="Immagine 3239" descr="Immagine 3239"/>
        <xdr:cNvPicPr>
          <a:picLocks noChangeAspect="1"/>
        </xdr:cNvPicPr>
      </xdr:nvPicPr>
      <xdr:blipFill>
        <a:blip r:embed="rId308">
          <a:extLst/>
        </a:blip>
        <a:stretch>
          <a:fillRect/>
        </a:stretch>
      </xdr:blipFill>
      <xdr:spPr>
        <a:xfrm>
          <a:off x="1017516" y="63573793"/>
          <a:ext cx="436338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113</xdr:row>
      <xdr:rowOff>38532</xdr:rowOff>
    </xdr:from>
    <xdr:to>
      <xdr:col>1</xdr:col>
      <xdr:colOff>478134</xdr:colOff>
      <xdr:row>113</xdr:row>
      <xdr:rowOff>531941</xdr:rowOff>
    </xdr:to>
    <xdr:pic>
      <xdr:nvPicPr>
        <xdr:cNvPr id="346" name="Immagine 3240" descr="Immagine 3240"/>
        <xdr:cNvPicPr>
          <a:picLocks noChangeAspect="1"/>
        </xdr:cNvPicPr>
      </xdr:nvPicPr>
      <xdr:blipFill>
        <a:blip r:embed="rId309">
          <a:extLst/>
        </a:blip>
        <a:stretch>
          <a:fillRect/>
        </a:stretch>
      </xdr:blipFill>
      <xdr:spPr>
        <a:xfrm>
          <a:off x="1062960" y="65286687"/>
          <a:ext cx="316875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114</xdr:row>
      <xdr:rowOff>46451</xdr:rowOff>
    </xdr:from>
    <xdr:to>
      <xdr:col>1</xdr:col>
      <xdr:colOff>478134</xdr:colOff>
      <xdr:row>114</xdr:row>
      <xdr:rowOff>553199</xdr:rowOff>
    </xdr:to>
    <xdr:pic>
      <xdr:nvPicPr>
        <xdr:cNvPr id="347" name="Immagine 3241" descr="Immagine 3241"/>
        <xdr:cNvPicPr>
          <a:picLocks noChangeAspect="1"/>
        </xdr:cNvPicPr>
      </xdr:nvPicPr>
      <xdr:blipFill>
        <a:blip r:embed="rId310">
          <a:extLst/>
        </a:blip>
        <a:stretch>
          <a:fillRect/>
        </a:stretch>
      </xdr:blipFill>
      <xdr:spPr>
        <a:xfrm>
          <a:off x="1062960" y="65866106"/>
          <a:ext cx="316875" cy="506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120</xdr:row>
      <xdr:rowOff>49558</xdr:rowOff>
    </xdr:from>
    <xdr:to>
      <xdr:col>1</xdr:col>
      <xdr:colOff>478134</xdr:colOff>
      <xdr:row>120</xdr:row>
      <xdr:rowOff>550588</xdr:rowOff>
    </xdr:to>
    <xdr:pic>
      <xdr:nvPicPr>
        <xdr:cNvPr id="348" name="Immagine 3242" descr="Immagine 3242"/>
        <xdr:cNvPicPr>
          <a:picLocks noChangeAspect="1"/>
        </xdr:cNvPicPr>
      </xdr:nvPicPr>
      <xdr:blipFill>
        <a:blip r:embed="rId311">
          <a:extLst/>
        </a:blip>
        <a:stretch>
          <a:fillRect/>
        </a:stretch>
      </xdr:blipFill>
      <xdr:spPr>
        <a:xfrm>
          <a:off x="1062960" y="69183913"/>
          <a:ext cx="316875" cy="501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121</xdr:row>
      <xdr:rowOff>47952</xdr:rowOff>
    </xdr:from>
    <xdr:to>
      <xdr:col>1</xdr:col>
      <xdr:colOff>478134</xdr:colOff>
      <xdr:row>121</xdr:row>
      <xdr:rowOff>554699</xdr:rowOff>
    </xdr:to>
    <xdr:pic>
      <xdr:nvPicPr>
        <xdr:cNvPr id="349" name="Immagine 3243" descr="Immagine 3243"/>
        <xdr:cNvPicPr>
          <a:picLocks noChangeAspect="1"/>
        </xdr:cNvPicPr>
      </xdr:nvPicPr>
      <xdr:blipFill>
        <a:blip r:embed="rId312">
          <a:extLst/>
        </a:blip>
        <a:stretch>
          <a:fillRect/>
        </a:stretch>
      </xdr:blipFill>
      <xdr:spPr>
        <a:xfrm>
          <a:off x="1062960" y="69753807"/>
          <a:ext cx="316875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122</xdr:row>
      <xdr:rowOff>46346</xdr:rowOff>
    </xdr:from>
    <xdr:to>
      <xdr:col>1</xdr:col>
      <xdr:colOff>478134</xdr:colOff>
      <xdr:row>122</xdr:row>
      <xdr:rowOff>551183</xdr:rowOff>
    </xdr:to>
    <xdr:pic>
      <xdr:nvPicPr>
        <xdr:cNvPr id="350" name="Immagine 3244" descr="Immagine 3244"/>
        <xdr:cNvPicPr>
          <a:picLocks noChangeAspect="1"/>
        </xdr:cNvPicPr>
      </xdr:nvPicPr>
      <xdr:blipFill>
        <a:blip r:embed="rId313">
          <a:extLst/>
        </a:blip>
        <a:stretch>
          <a:fillRect/>
        </a:stretch>
      </xdr:blipFill>
      <xdr:spPr>
        <a:xfrm>
          <a:off x="1062960" y="70323701"/>
          <a:ext cx="316875" cy="5048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161260</xdr:colOff>
      <xdr:row>123</xdr:row>
      <xdr:rowOff>35215</xdr:rowOff>
    </xdr:from>
    <xdr:to>
      <xdr:col>1</xdr:col>
      <xdr:colOff>478134</xdr:colOff>
      <xdr:row>123</xdr:row>
      <xdr:rowOff>528623</xdr:rowOff>
    </xdr:to>
    <xdr:pic>
      <xdr:nvPicPr>
        <xdr:cNvPr id="351" name="Immagine 3245" descr="Immagine 3245"/>
        <xdr:cNvPicPr>
          <a:picLocks noChangeAspect="1"/>
        </xdr:cNvPicPr>
      </xdr:nvPicPr>
      <xdr:blipFill>
        <a:blip r:embed="rId314">
          <a:extLst/>
        </a:blip>
        <a:stretch>
          <a:fillRect/>
        </a:stretch>
      </xdr:blipFill>
      <xdr:spPr>
        <a:xfrm>
          <a:off x="1062960" y="70884070"/>
          <a:ext cx="316875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88815</xdr:colOff>
      <xdr:row>125</xdr:row>
      <xdr:rowOff>18286</xdr:rowOff>
    </xdr:from>
    <xdr:to>
      <xdr:col>1</xdr:col>
      <xdr:colOff>592489</xdr:colOff>
      <xdr:row>126</xdr:row>
      <xdr:rowOff>15321</xdr:rowOff>
    </xdr:to>
    <xdr:pic>
      <xdr:nvPicPr>
        <xdr:cNvPr id="352" name="Immagine 3246" descr="Immagine 3246"/>
        <xdr:cNvPicPr>
          <a:picLocks noChangeAspect="1"/>
        </xdr:cNvPicPr>
      </xdr:nvPicPr>
      <xdr:blipFill>
        <a:blip r:embed="rId315">
          <a:extLst/>
        </a:blip>
        <a:stretch>
          <a:fillRect/>
        </a:stretch>
      </xdr:blipFill>
      <xdr:spPr>
        <a:xfrm>
          <a:off x="990515" y="72010141"/>
          <a:ext cx="503675" cy="3018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102922</xdr:colOff>
      <xdr:row>126</xdr:row>
      <xdr:rowOff>47741</xdr:rowOff>
    </xdr:from>
    <xdr:to>
      <xdr:col>1</xdr:col>
      <xdr:colOff>553617</xdr:colOff>
      <xdr:row>126</xdr:row>
      <xdr:rowOff>554488</xdr:rowOff>
    </xdr:to>
    <xdr:pic>
      <xdr:nvPicPr>
        <xdr:cNvPr id="353" name="Immagine 3247" descr="Immagine 3247"/>
        <xdr:cNvPicPr>
          <a:picLocks noChangeAspect="1"/>
        </xdr:cNvPicPr>
      </xdr:nvPicPr>
      <xdr:blipFill>
        <a:blip r:embed="rId316">
          <a:extLst/>
        </a:blip>
        <a:stretch>
          <a:fillRect/>
        </a:stretch>
      </xdr:blipFill>
      <xdr:spPr>
        <a:xfrm>
          <a:off x="1004622" y="72344396"/>
          <a:ext cx="450696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136182</xdr:colOff>
      <xdr:row>127</xdr:row>
      <xdr:rowOff>46135</xdr:rowOff>
    </xdr:from>
    <xdr:to>
      <xdr:col>1</xdr:col>
      <xdr:colOff>520357</xdr:colOff>
      <xdr:row>127</xdr:row>
      <xdr:rowOff>550979</xdr:rowOff>
    </xdr:to>
    <xdr:pic>
      <xdr:nvPicPr>
        <xdr:cNvPr id="354" name="Immagine 3248" descr="Immagine 3248"/>
        <xdr:cNvPicPr>
          <a:picLocks noChangeAspect="1"/>
        </xdr:cNvPicPr>
      </xdr:nvPicPr>
      <xdr:blipFill>
        <a:blip r:embed="rId317">
          <a:extLst/>
        </a:blip>
        <a:stretch>
          <a:fillRect/>
        </a:stretch>
      </xdr:blipFill>
      <xdr:spPr>
        <a:xfrm>
          <a:off x="1037882" y="72914290"/>
          <a:ext cx="384176" cy="5048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67192</xdr:colOff>
      <xdr:row>128</xdr:row>
      <xdr:rowOff>41217</xdr:rowOff>
    </xdr:from>
    <xdr:to>
      <xdr:col>1</xdr:col>
      <xdr:colOff>596968</xdr:colOff>
      <xdr:row>128</xdr:row>
      <xdr:rowOff>530819</xdr:rowOff>
    </xdr:to>
    <xdr:pic>
      <xdr:nvPicPr>
        <xdr:cNvPr id="355" name="Immagine 3250" descr="Immagine 3250"/>
        <xdr:cNvPicPr>
          <a:picLocks noChangeAspect="1"/>
        </xdr:cNvPicPr>
      </xdr:nvPicPr>
      <xdr:blipFill>
        <a:blip r:embed="rId318">
          <a:extLst/>
        </a:blip>
        <a:stretch>
          <a:fillRect/>
        </a:stretch>
      </xdr:blipFill>
      <xdr:spPr>
        <a:xfrm>
          <a:off x="968892" y="73480872"/>
          <a:ext cx="529777" cy="4896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187977</xdr:colOff>
      <xdr:row>129</xdr:row>
      <xdr:rowOff>35804</xdr:rowOff>
    </xdr:from>
    <xdr:to>
      <xdr:col>1</xdr:col>
      <xdr:colOff>479993</xdr:colOff>
      <xdr:row>129</xdr:row>
      <xdr:rowOff>529212</xdr:rowOff>
    </xdr:to>
    <xdr:pic>
      <xdr:nvPicPr>
        <xdr:cNvPr id="356" name="Immagine 3251" descr="Immagine 3251"/>
        <xdr:cNvPicPr>
          <a:picLocks noChangeAspect="1"/>
        </xdr:cNvPicPr>
      </xdr:nvPicPr>
      <xdr:blipFill>
        <a:blip r:embed="rId319">
          <a:extLst/>
        </a:blip>
        <a:stretch>
          <a:fillRect/>
        </a:stretch>
      </xdr:blipFill>
      <xdr:spPr>
        <a:xfrm>
          <a:off x="1089677" y="74046959"/>
          <a:ext cx="292016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187977</xdr:colOff>
      <xdr:row>130</xdr:row>
      <xdr:rowOff>34198</xdr:rowOff>
    </xdr:from>
    <xdr:to>
      <xdr:col>1</xdr:col>
      <xdr:colOff>479993</xdr:colOff>
      <xdr:row>130</xdr:row>
      <xdr:rowOff>527606</xdr:rowOff>
    </xdr:to>
    <xdr:pic>
      <xdr:nvPicPr>
        <xdr:cNvPr id="357" name="Immagine 3252" descr="Immagine 3252"/>
        <xdr:cNvPicPr>
          <a:picLocks noChangeAspect="1"/>
        </xdr:cNvPicPr>
      </xdr:nvPicPr>
      <xdr:blipFill>
        <a:blip r:embed="rId320">
          <a:extLst/>
        </a:blip>
        <a:stretch>
          <a:fillRect/>
        </a:stretch>
      </xdr:blipFill>
      <xdr:spPr>
        <a:xfrm>
          <a:off x="1089677" y="74616853"/>
          <a:ext cx="292016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187977</xdr:colOff>
      <xdr:row>131</xdr:row>
      <xdr:rowOff>32592</xdr:rowOff>
    </xdr:from>
    <xdr:to>
      <xdr:col>1</xdr:col>
      <xdr:colOff>479993</xdr:colOff>
      <xdr:row>131</xdr:row>
      <xdr:rowOff>518379</xdr:rowOff>
    </xdr:to>
    <xdr:pic>
      <xdr:nvPicPr>
        <xdr:cNvPr id="358" name="Immagine 3253" descr="Immagine 3253"/>
        <xdr:cNvPicPr>
          <a:picLocks noChangeAspect="1"/>
        </xdr:cNvPicPr>
      </xdr:nvPicPr>
      <xdr:blipFill>
        <a:blip r:embed="rId321">
          <a:extLst/>
        </a:blip>
        <a:stretch>
          <a:fillRect/>
        </a:stretch>
      </xdr:blipFill>
      <xdr:spPr>
        <a:xfrm>
          <a:off x="1089677" y="75186747"/>
          <a:ext cx="292016" cy="485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161363</xdr:colOff>
      <xdr:row>115</xdr:row>
      <xdr:rowOff>23147</xdr:rowOff>
    </xdr:from>
    <xdr:to>
      <xdr:col>1</xdr:col>
      <xdr:colOff>514434</xdr:colOff>
      <xdr:row>116</xdr:row>
      <xdr:rowOff>3037</xdr:rowOff>
    </xdr:to>
    <xdr:pic>
      <xdr:nvPicPr>
        <xdr:cNvPr id="359" name="Immagine 3254" descr="Immagine 3254"/>
        <xdr:cNvPicPr>
          <a:picLocks noChangeAspect="1"/>
        </xdr:cNvPicPr>
      </xdr:nvPicPr>
      <xdr:blipFill>
        <a:blip r:embed="rId322">
          <a:extLst/>
        </a:blip>
        <a:stretch>
          <a:fillRect/>
        </a:stretch>
      </xdr:blipFill>
      <xdr:spPr>
        <a:xfrm>
          <a:off x="1063063" y="66414302"/>
          <a:ext cx="353072" cy="4370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242544</xdr:colOff>
      <xdr:row>132</xdr:row>
      <xdr:rowOff>25975</xdr:rowOff>
    </xdr:from>
    <xdr:to>
      <xdr:col>1</xdr:col>
      <xdr:colOff>441284</xdr:colOff>
      <xdr:row>132</xdr:row>
      <xdr:rowOff>519384</xdr:rowOff>
    </xdr:to>
    <xdr:pic>
      <xdr:nvPicPr>
        <xdr:cNvPr id="360" name="Immagine 3255" descr="Immagine 3255"/>
        <xdr:cNvPicPr>
          <a:picLocks noChangeAspect="1"/>
        </xdr:cNvPicPr>
      </xdr:nvPicPr>
      <xdr:blipFill>
        <a:blip r:embed="rId323">
          <a:extLst/>
        </a:blip>
        <a:stretch>
          <a:fillRect/>
        </a:stretch>
      </xdr:blipFill>
      <xdr:spPr>
        <a:xfrm>
          <a:off x="1144244" y="75751630"/>
          <a:ext cx="198741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93303</xdr:colOff>
      <xdr:row>133</xdr:row>
      <xdr:rowOff>33894</xdr:rowOff>
    </xdr:from>
    <xdr:to>
      <xdr:col>1</xdr:col>
      <xdr:colOff>590524</xdr:colOff>
      <xdr:row>133</xdr:row>
      <xdr:rowOff>534924</xdr:rowOff>
    </xdr:to>
    <xdr:pic>
      <xdr:nvPicPr>
        <xdr:cNvPr id="361" name="Immagine 3256" descr="Immagine 3256"/>
        <xdr:cNvPicPr>
          <a:picLocks noChangeAspect="1"/>
        </xdr:cNvPicPr>
      </xdr:nvPicPr>
      <xdr:blipFill>
        <a:blip r:embed="rId324">
          <a:extLst/>
        </a:blip>
        <a:stretch>
          <a:fillRect/>
        </a:stretch>
      </xdr:blipFill>
      <xdr:spPr>
        <a:xfrm>
          <a:off x="995003" y="76331049"/>
          <a:ext cx="497222" cy="501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242544</xdr:colOff>
      <xdr:row>134</xdr:row>
      <xdr:rowOff>32288</xdr:rowOff>
    </xdr:from>
    <xdr:to>
      <xdr:col>1</xdr:col>
      <xdr:colOff>441284</xdr:colOff>
      <xdr:row>134</xdr:row>
      <xdr:rowOff>539035</xdr:rowOff>
    </xdr:to>
    <xdr:pic>
      <xdr:nvPicPr>
        <xdr:cNvPr id="362" name="Immagine 3257" descr="Immagine 3257"/>
        <xdr:cNvPicPr>
          <a:picLocks noChangeAspect="1"/>
        </xdr:cNvPicPr>
      </xdr:nvPicPr>
      <xdr:blipFill>
        <a:blip r:embed="rId325">
          <a:extLst/>
        </a:blip>
        <a:stretch>
          <a:fillRect/>
        </a:stretch>
      </xdr:blipFill>
      <xdr:spPr>
        <a:xfrm>
          <a:off x="1144244" y="76900943"/>
          <a:ext cx="198741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242544</xdr:colOff>
      <xdr:row>135</xdr:row>
      <xdr:rowOff>29082</xdr:rowOff>
    </xdr:from>
    <xdr:to>
      <xdr:col>1</xdr:col>
      <xdr:colOff>441284</xdr:colOff>
      <xdr:row>135</xdr:row>
      <xdr:rowOff>539637</xdr:rowOff>
    </xdr:to>
    <xdr:pic>
      <xdr:nvPicPr>
        <xdr:cNvPr id="363" name="Immagine 3258" descr="Immagine 3258"/>
        <xdr:cNvPicPr>
          <a:picLocks noChangeAspect="1"/>
        </xdr:cNvPicPr>
      </xdr:nvPicPr>
      <xdr:blipFill>
        <a:blip r:embed="rId326">
          <a:extLst/>
        </a:blip>
        <a:stretch>
          <a:fillRect/>
        </a:stretch>
      </xdr:blipFill>
      <xdr:spPr>
        <a:xfrm>
          <a:off x="1144244" y="77469237"/>
          <a:ext cx="198741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242544</xdr:colOff>
      <xdr:row>136</xdr:row>
      <xdr:rowOff>16345</xdr:rowOff>
    </xdr:from>
    <xdr:to>
      <xdr:col>1</xdr:col>
      <xdr:colOff>441284</xdr:colOff>
      <xdr:row>136</xdr:row>
      <xdr:rowOff>500228</xdr:rowOff>
    </xdr:to>
    <xdr:pic>
      <xdr:nvPicPr>
        <xdr:cNvPr id="364" name="Immagine 3259" descr="Immagine 3259"/>
        <xdr:cNvPicPr>
          <a:picLocks noChangeAspect="1"/>
        </xdr:cNvPicPr>
      </xdr:nvPicPr>
      <xdr:blipFill>
        <a:blip r:embed="rId327">
          <a:extLst/>
        </a:blip>
        <a:stretch>
          <a:fillRect/>
        </a:stretch>
      </xdr:blipFill>
      <xdr:spPr>
        <a:xfrm>
          <a:off x="1144244" y="78028000"/>
          <a:ext cx="198741" cy="4838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240009</xdr:colOff>
      <xdr:row>137</xdr:row>
      <xdr:rowOff>33788</xdr:rowOff>
    </xdr:from>
    <xdr:to>
      <xdr:col>1</xdr:col>
      <xdr:colOff>438105</xdr:colOff>
      <xdr:row>137</xdr:row>
      <xdr:rowOff>534818</xdr:rowOff>
    </xdr:to>
    <xdr:pic>
      <xdr:nvPicPr>
        <xdr:cNvPr id="365" name="Immagine 3260" descr="Immagine 3260"/>
        <xdr:cNvPicPr>
          <a:picLocks noChangeAspect="1"/>
        </xdr:cNvPicPr>
      </xdr:nvPicPr>
      <xdr:blipFill>
        <a:blip r:embed="rId328">
          <a:extLst/>
        </a:blip>
        <a:stretch>
          <a:fillRect/>
        </a:stretch>
      </xdr:blipFill>
      <xdr:spPr>
        <a:xfrm>
          <a:off x="1141708" y="78616943"/>
          <a:ext cx="198098" cy="501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21888</xdr:colOff>
      <xdr:row>138</xdr:row>
      <xdr:rowOff>207353</xdr:rowOff>
    </xdr:from>
    <xdr:to>
      <xdr:col>1</xdr:col>
      <xdr:colOff>641157</xdr:colOff>
      <xdr:row>139</xdr:row>
      <xdr:rowOff>327</xdr:rowOff>
    </xdr:to>
    <xdr:pic>
      <xdr:nvPicPr>
        <xdr:cNvPr id="366" name="Immagine 3261" descr="Immagine 3261"/>
        <xdr:cNvPicPr>
          <a:picLocks noChangeAspect="1"/>
        </xdr:cNvPicPr>
      </xdr:nvPicPr>
      <xdr:blipFill>
        <a:blip r:embed="rId329">
          <a:extLst/>
        </a:blip>
        <a:stretch>
          <a:fillRect/>
        </a:stretch>
      </xdr:blipFill>
      <xdr:spPr>
        <a:xfrm>
          <a:off x="923588" y="79362008"/>
          <a:ext cx="619269" cy="402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93303</xdr:colOff>
      <xdr:row>140</xdr:row>
      <xdr:rowOff>25764</xdr:rowOff>
    </xdr:from>
    <xdr:to>
      <xdr:col>1</xdr:col>
      <xdr:colOff>590524</xdr:colOff>
      <xdr:row>140</xdr:row>
      <xdr:rowOff>519173</xdr:rowOff>
    </xdr:to>
    <xdr:pic>
      <xdr:nvPicPr>
        <xdr:cNvPr id="367" name="Immagine 3262" descr="Immagine 3262"/>
        <xdr:cNvPicPr>
          <a:picLocks noChangeAspect="1"/>
        </xdr:cNvPicPr>
      </xdr:nvPicPr>
      <xdr:blipFill>
        <a:blip r:embed="rId330">
          <a:extLst/>
        </a:blip>
        <a:stretch>
          <a:fillRect/>
        </a:stretch>
      </xdr:blipFill>
      <xdr:spPr>
        <a:xfrm>
          <a:off x="995003" y="80361519"/>
          <a:ext cx="497222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93303</xdr:colOff>
      <xdr:row>141</xdr:row>
      <xdr:rowOff>33683</xdr:rowOff>
    </xdr:from>
    <xdr:to>
      <xdr:col>1</xdr:col>
      <xdr:colOff>590524</xdr:colOff>
      <xdr:row>141</xdr:row>
      <xdr:rowOff>540430</xdr:rowOff>
    </xdr:to>
    <xdr:pic>
      <xdr:nvPicPr>
        <xdr:cNvPr id="368" name="Immagine 3263" descr="Immagine 3263"/>
        <xdr:cNvPicPr>
          <a:picLocks noChangeAspect="1"/>
        </xdr:cNvPicPr>
      </xdr:nvPicPr>
      <xdr:blipFill>
        <a:blip r:embed="rId331">
          <a:extLst/>
        </a:blip>
        <a:stretch>
          <a:fillRect/>
        </a:stretch>
      </xdr:blipFill>
      <xdr:spPr>
        <a:xfrm>
          <a:off x="995003" y="80940938"/>
          <a:ext cx="497222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164822</xdr:colOff>
      <xdr:row>144</xdr:row>
      <xdr:rowOff>28660</xdr:rowOff>
    </xdr:from>
    <xdr:to>
      <xdr:col>1</xdr:col>
      <xdr:colOff>519006</xdr:colOff>
      <xdr:row>144</xdr:row>
      <xdr:rowOff>539215</xdr:rowOff>
    </xdr:to>
    <xdr:pic>
      <xdr:nvPicPr>
        <xdr:cNvPr id="369" name="Immagine 3264" descr="Immagine 3264"/>
        <xdr:cNvPicPr>
          <a:picLocks noChangeAspect="1"/>
        </xdr:cNvPicPr>
      </xdr:nvPicPr>
      <xdr:blipFill>
        <a:blip r:embed="rId332">
          <a:extLst/>
        </a:blip>
        <a:stretch>
          <a:fillRect/>
        </a:stretch>
      </xdr:blipFill>
      <xdr:spPr>
        <a:xfrm>
          <a:off x="1066522" y="82650415"/>
          <a:ext cx="354185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93303</xdr:colOff>
      <xdr:row>145</xdr:row>
      <xdr:rowOff>27054</xdr:rowOff>
    </xdr:from>
    <xdr:to>
      <xdr:col>1</xdr:col>
      <xdr:colOff>590524</xdr:colOff>
      <xdr:row>145</xdr:row>
      <xdr:rowOff>535705</xdr:rowOff>
    </xdr:to>
    <xdr:pic>
      <xdr:nvPicPr>
        <xdr:cNvPr id="370" name="Immagine 3265" descr="Immagine 3265"/>
        <xdr:cNvPicPr>
          <a:picLocks noChangeAspect="1"/>
        </xdr:cNvPicPr>
      </xdr:nvPicPr>
      <xdr:blipFill>
        <a:blip r:embed="rId333">
          <a:extLst/>
        </a:blip>
        <a:stretch>
          <a:fillRect/>
        </a:stretch>
      </xdr:blipFill>
      <xdr:spPr>
        <a:xfrm>
          <a:off x="995003" y="83220309"/>
          <a:ext cx="497222" cy="508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88214</xdr:colOff>
      <xdr:row>146</xdr:row>
      <xdr:rowOff>25448</xdr:rowOff>
    </xdr:from>
    <xdr:to>
      <xdr:col>1</xdr:col>
      <xdr:colOff>585435</xdr:colOff>
      <xdr:row>146</xdr:row>
      <xdr:rowOff>518863</xdr:rowOff>
    </xdr:to>
    <xdr:pic>
      <xdr:nvPicPr>
        <xdr:cNvPr id="371" name="Immagine 3266" descr="Immagine 3266"/>
        <xdr:cNvPicPr>
          <a:picLocks noChangeAspect="1"/>
        </xdr:cNvPicPr>
      </xdr:nvPicPr>
      <xdr:blipFill>
        <a:blip r:embed="rId334">
          <a:extLst/>
        </a:blip>
        <a:stretch>
          <a:fillRect/>
        </a:stretch>
      </xdr:blipFill>
      <xdr:spPr>
        <a:xfrm>
          <a:off x="989914" y="83790203"/>
          <a:ext cx="497222" cy="4934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88214</xdr:colOff>
      <xdr:row>148</xdr:row>
      <xdr:rowOff>31767</xdr:rowOff>
    </xdr:from>
    <xdr:to>
      <xdr:col>1</xdr:col>
      <xdr:colOff>585435</xdr:colOff>
      <xdr:row>148</xdr:row>
      <xdr:rowOff>536604</xdr:rowOff>
    </xdr:to>
    <xdr:pic>
      <xdr:nvPicPr>
        <xdr:cNvPr id="372" name="Immagine 3267" descr="Immagine 3267"/>
        <xdr:cNvPicPr>
          <a:picLocks noChangeAspect="1"/>
        </xdr:cNvPicPr>
      </xdr:nvPicPr>
      <xdr:blipFill>
        <a:blip r:embed="rId335">
          <a:extLst/>
        </a:blip>
        <a:stretch>
          <a:fillRect/>
        </a:stretch>
      </xdr:blipFill>
      <xdr:spPr>
        <a:xfrm>
          <a:off x="989914" y="84939522"/>
          <a:ext cx="497222" cy="5048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88214</xdr:colOff>
      <xdr:row>150</xdr:row>
      <xdr:rowOff>26440</xdr:rowOff>
    </xdr:from>
    <xdr:to>
      <xdr:col>1</xdr:col>
      <xdr:colOff>585435</xdr:colOff>
      <xdr:row>150</xdr:row>
      <xdr:rowOff>535091</xdr:rowOff>
    </xdr:to>
    <xdr:pic>
      <xdr:nvPicPr>
        <xdr:cNvPr id="373" name="Immagine 3268" descr="Immagine 3268"/>
        <xdr:cNvPicPr>
          <a:picLocks noChangeAspect="1"/>
        </xdr:cNvPicPr>
      </xdr:nvPicPr>
      <xdr:blipFill>
        <a:blip r:embed="rId336">
          <a:extLst/>
        </a:blip>
        <a:stretch>
          <a:fillRect/>
        </a:stretch>
      </xdr:blipFill>
      <xdr:spPr>
        <a:xfrm>
          <a:off x="989914" y="86077195"/>
          <a:ext cx="497222" cy="508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128185</xdr:colOff>
      <xdr:row>142</xdr:row>
      <xdr:rowOff>13033</xdr:rowOff>
    </xdr:from>
    <xdr:to>
      <xdr:col>1</xdr:col>
      <xdr:colOff>555643</xdr:colOff>
      <xdr:row>142</xdr:row>
      <xdr:rowOff>534806</xdr:rowOff>
    </xdr:to>
    <xdr:pic>
      <xdr:nvPicPr>
        <xdr:cNvPr id="374" name="Immagine 3269" descr="Immagine 3269"/>
        <xdr:cNvPicPr>
          <a:picLocks noChangeAspect="1"/>
        </xdr:cNvPicPr>
      </xdr:nvPicPr>
      <xdr:blipFill>
        <a:blip r:embed="rId337">
          <a:extLst/>
        </a:blip>
        <a:stretch>
          <a:fillRect/>
        </a:stretch>
      </xdr:blipFill>
      <xdr:spPr>
        <a:xfrm>
          <a:off x="1029885" y="81491788"/>
          <a:ext cx="427459" cy="521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86414</xdr:colOff>
      <xdr:row>149</xdr:row>
      <xdr:rowOff>20636</xdr:rowOff>
    </xdr:from>
    <xdr:to>
      <xdr:col>1</xdr:col>
      <xdr:colOff>587235</xdr:colOff>
      <xdr:row>149</xdr:row>
      <xdr:rowOff>538601</xdr:rowOff>
    </xdr:to>
    <xdr:pic>
      <xdr:nvPicPr>
        <xdr:cNvPr id="375" name="Immagine 3270" descr="Immagine 3270"/>
        <xdr:cNvPicPr>
          <a:picLocks noChangeAspect="1"/>
        </xdr:cNvPicPr>
      </xdr:nvPicPr>
      <xdr:blipFill>
        <a:blip r:embed="rId338">
          <a:extLst/>
        </a:blip>
        <a:stretch>
          <a:fillRect/>
        </a:stretch>
      </xdr:blipFill>
      <xdr:spPr>
        <a:xfrm>
          <a:off x="988114" y="85499891"/>
          <a:ext cx="500821" cy="517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130531</xdr:colOff>
      <xdr:row>143</xdr:row>
      <xdr:rowOff>28362</xdr:rowOff>
    </xdr:from>
    <xdr:to>
      <xdr:col>1</xdr:col>
      <xdr:colOff>553297</xdr:colOff>
      <xdr:row>143</xdr:row>
      <xdr:rowOff>514150</xdr:rowOff>
    </xdr:to>
    <xdr:pic>
      <xdr:nvPicPr>
        <xdr:cNvPr id="376" name="Immagine 3271" descr="Immagine 3271"/>
        <xdr:cNvPicPr>
          <a:picLocks noChangeAspect="1"/>
        </xdr:cNvPicPr>
      </xdr:nvPicPr>
      <xdr:blipFill>
        <a:blip r:embed="rId339">
          <a:extLst/>
        </a:blip>
        <a:stretch>
          <a:fillRect/>
        </a:stretch>
      </xdr:blipFill>
      <xdr:spPr>
        <a:xfrm>
          <a:off x="1032231" y="82078617"/>
          <a:ext cx="422767" cy="485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88214</xdr:colOff>
      <xdr:row>151</xdr:row>
      <xdr:rowOff>34353</xdr:rowOff>
    </xdr:from>
    <xdr:to>
      <xdr:col>1</xdr:col>
      <xdr:colOff>585435</xdr:colOff>
      <xdr:row>151</xdr:row>
      <xdr:rowOff>535383</xdr:rowOff>
    </xdr:to>
    <xdr:pic>
      <xdr:nvPicPr>
        <xdr:cNvPr id="377" name="Immagine 3272" descr="Immagine 3272"/>
        <xdr:cNvPicPr>
          <a:picLocks noChangeAspect="1"/>
        </xdr:cNvPicPr>
      </xdr:nvPicPr>
      <xdr:blipFill>
        <a:blip r:embed="rId340">
          <a:extLst/>
        </a:blip>
        <a:stretch>
          <a:fillRect/>
        </a:stretch>
      </xdr:blipFill>
      <xdr:spPr>
        <a:xfrm>
          <a:off x="989914" y="86656608"/>
          <a:ext cx="497222" cy="501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161963</xdr:colOff>
      <xdr:row>139</xdr:row>
      <xdr:rowOff>31178</xdr:rowOff>
    </xdr:from>
    <xdr:to>
      <xdr:col>1</xdr:col>
      <xdr:colOff>521863</xdr:colOff>
      <xdr:row>139</xdr:row>
      <xdr:rowOff>536021</xdr:rowOff>
    </xdr:to>
    <xdr:pic>
      <xdr:nvPicPr>
        <xdr:cNvPr id="378" name="Immagine 3273" descr="Immagine 3273"/>
        <xdr:cNvPicPr>
          <a:picLocks noChangeAspect="1"/>
        </xdr:cNvPicPr>
      </xdr:nvPicPr>
      <xdr:blipFill>
        <a:blip r:embed="rId341">
          <a:extLst/>
        </a:blip>
        <a:stretch>
          <a:fillRect/>
        </a:stretch>
      </xdr:blipFill>
      <xdr:spPr>
        <a:xfrm>
          <a:off x="1063663" y="79795433"/>
          <a:ext cx="359901" cy="5048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146</xdr:row>
      <xdr:rowOff>553831</xdr:rowOff>
    </xdr:from>
    <xdr:to>
      <xdr:col>2</xdr:col>
      <xdr:colOff>24218</xdr:colOff>
      <xdr:row>148</xdr:row>
      <xdr:rowOff>138452</xdr:rowOff>
    </xdr:to>
    <xdr:pic>
      <xdr:nvPicPr>
        <xdr:cNvPr id="379" name="Immagine 3274" descr="Immagine 3274"/>
        <xdr:cNvPicPr>
          <a:picLocks noChangeAspect="1"/>
        </xdr:cNvPicPr>
      </xdr:nvPicPr>
      <xdr:blipFill>
        <a:blip r:embed="rId342">
          <a:extLst/>
        </a:blip>
        <a:stretch>
          <a:fillRect/>
        </a:stretch>
      </xdr:blipFill>
      <xdr:spPr>
        <a:xfrm>
          <a:off x="901700" y="84318586"/>
          <a:ext cx="760819" cy="727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186</xdr:row>
      <xdr:rowOff>56324</xdr:rowOff>
    </xdr:from>
    <xdr:to>
      <xdr:col>1</xdr:col>
      <xdr:colOff>600408</xdr:colOff>
      <xdr:row>186</xdr:row>
      <xdr:rowOff>536183</xdr:rowOff>
    </xdr:to>
    <xdr:pic>
      <xdr:nvPicPr>
        <xdr:cNvPr id="380" name="Immagine 3275" descr="Immagine 3275"/>
        <xdr:cNvPicPr>
          <a:picLocks noChangeAspect="1"/>
        </xdr:cNvPicPr>
      </xdr:nvPicPr>
      <xdr:blipFill>
        <a:blip r:embed="rId343">
          <a:extLst/>
        </a:blip>
        <a:stretch>
          <a:fillRect/>
        </a:stretch>
      </xdr:blipFill>
      <xdr:spPr>
        <a:xfrm>
          <a:off x="982238" y="106681079"/>
          <a:ext cx="519871" cy="479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152</xdr:row>
      <xdr:rowOff>51952</xdr:rowOff>
    </xdr:from>
    <xdr:to>
      <xdr:col>1</xdr:col>
      <xdr:colOff>576700</xdr:colOff>
      <xdr:row>152</xdr:row>
      <xdr:rowOff>535835</xdr:rowOff>
    </xdr:to>
    <xdr:pic>
      <xdr:nvPicPr>
        <xdr:cNvPr id="381" name="Immagine 3276" descr="Immagine 3276"/>
        <xdr:cNvPicPr>
          <a:picLocks noChangeAspect="1"/>
        </xdr:cNvPicPr>
      </xdr:nvPicPr>
      <xdr:blipFill>
        <a:blip r:embed="rId344">
          <a:extLst/>
        </a:blip>
        <a:stretch>
          <a:fillRect/>
        </a:stretch>
      </xdr:blipFill>
      <xdr:spPr>
        <a:xfrm>
          <a:off x="988800" y="87245707"/>
          <a:ext cx="489601" cy="4838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153</xdr:row>
      <xdr:rowOff>53539</xdr:rowOff>
    </xdr:from>
    <xdr:to>
      <xdr:col>1</xdr:col>
      <xdr:colOff>576700</xdr:colOff>
      <xdr:row>153</xdr:row>
      <xdr:rowOff>539333</xdr:rowOff>
    </xdr:to>
    <xdr:pic>
      <xdr:nvPicPr>
        <xdr:cNvPr id="382" name="Immagine 3277" descr="Immagine 3277"/>
        <xdr:cNvPicPr>
          <a:picLocks noChangeAspect="1"/>
        </xdr:cNvPicPr>
      </xdr:nvPicPr>
      <xdr:blipFill>
        <a:blip r:embed="rId345">
          <a:extLst/>
        </a:blip>
        <a:stretch>
          <a:fillRect/>
        </a:stretch>
      </xdr:blipFill>
      <xdr:spPr>
        <a:xfrm>
          <a:off x="988800" y="87818794"/>
          <a:ext cx="489601" cy="4857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154</xdr:row>
      <xdr:rowOff>55127</xdr:rowOff>
    </xdr:from>
    <xdr:to>
      <xdr:col>1</xdr:col>
      <xdr:colOff>576700</xdr:colOff>
      <xdr:row>154</xdr:row>
      <xdr:rowOff>540920</xdr:rowOff>
    </xdr:to>
    <xdr:pic>
      <xdr:nvPicPr>
        <xdr:cNvPr id="383" name="Immagine 3278" descr="Immagine 3278"/>
        <xdr:cNvPicPr>
          <a:picLocks noChangeAspect="1"/>
        </xdr:cNvPicPr>
      </xdr:nvPicPr>
      <xdr:blipFill>
        <a:blip r:embed="rId346">
          <a:extLst/>
        </a:blip>
        <a:stretch>
          <a:fillRect/>
        </a:stretch>
      </xdr:blipFill>
      <xdr:spPr>
        <a:xfrm>
          <a:off x="988800" y="88391882"/>
          <a:ext cx="489601" cy="4857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165</xdr:row>
      <xdr:rowOff>54817</xdr:rowOff>
    </xdr:from>
    <xdr:to>
      <xdr:col>1</xdr:col>
      <xdr:colOff>576700</xdr:colOff>
      <xdr:row>165</xdr:row>
      <xdr:rowOff>540610</xdr:rowOff>
    </xdr:to>
    <xdr:pic>
      <xdr:nvPicPr>
        <xdr:cNvPr id="384" name="Immagine 3279" descr="Immagine 3279"/>
        <xdr:cNvPicPr>
          <a:picLocks noChangeAspect="1"/>
        </xdr:cNvPicPr>
      </xdr:nvPicPr>
      <xdr:blipFill>
        <a:blip r:embed="rId347">
          <a:extLst/>
        </a:blip>
        <a:stretch>
          <a:fillRect/>
        </a:stretch>
      </xdr:blipFill>
      <xdr:spPr>
        <a:xfrm>
          <a:off x="988800" y="94678072"/>
          <a:ext cx="489601" cy="4857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170</xdr:row>
      <xdr:rowOff>57787</xdr:rowOff>
    </xdr:from>
    <xdr:to>
      <xdr:col>1</xdr:col>
      <xdr:colOff>576700</xdr:colOff>
      <xdr:row>170</xdr:row>
      <xdr:rowOff>551196</xdr:rowOff>
    </xdr:to>
    <xdr:pic>
      <xdr:nvPicPr>
        <xdr:cNvPr id="385" name="Immagine 3280" descr="Immagine 3280"/>
        <xdr:cNvPicPr>
          <a:picLocks noChangeAspect="1"/>
        </xdr:cNvPicPr>
      </xdr:nvPicPr>
      <xdr:blipFill>
        <a:blip r:embed="rId348">
          <a:extLst/>
        </a:blip>
        <a:stretch>
          <a:fillRect/>
        </a:stretch>
      </xdr:blipFill>
      <xdr:spPr>
        <a:xfrm>
          <a:off x="988800" y="97538542"/>
          <a:ext cx="489601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172</xdr:row>
      <xdr:rowOff>60751</xdr:rowOff>
    </xdr:from>
    <xdr:to>
      <xdr:col>1</xdr:col>
      <xdr:colOff>576700</xdr:colOff>
      <xdr:row>172</xdr:row>
      <xdr:rowOff>554160</xdr:rowOff>
    </xdr:to>
    <xdr:pic>
      <xdr:nvPicPr>
        <xdr:cNvPr id="386" name="Immagine 3281" descr="Immagine 3281"/>
        <xdr:cNvPicPr>
          <a:picLocks noChangeAspect="1"/>
        </xdr:cNvPicPr>
      </xdr:nvPicPr>
      <xdr:blipFill>
        <a:blip r:embed="rId349">
          <a:extLst/>
        </a:blip>
        <a:stretch>
          <a:fillRect/>
        </a:stretch>
      </xdr:blipFill>
      <xdr:spPr>
        <a:xfrm>
          <a:off x="988800" y="98684506"/>
          <a:ext cx="489601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173</xdr:row>
      <xdr:rowOff>62339</xdr:rowOff>
    </xdr:from>
    <xdr:to>
      <xdr:col>1</xdr:col>
      <xdr:colOff>576700</xdr:colOff>
      <xdr:row>173</xdr:row>
      <xdr:rowOff>555747</xdr:rowOff>
    </xdr:to>
    <xdr:pic>
      <xdr:nvPicPr>
        <xdr:cNvPr id="387" name="Immagine 3282" descr="Immagine 3282"/>
        <xdr:cNvPicPr>
          <a:picLocks noChangeAspect="1"/>
        </xdr:cNvPicPr>
      </xdr:nvPicPr>
      <xdr:blipFill>
        <a:blip r:embed="rId350">
          <a:extLst/>
        </a:blip>
        <a:stretch>
          <a:fillRect/>
        </a:stretch>
      </xdr:blipFill>
      <xdr:spPr>
        <a:xfrm>
          <a:off x="988800" y="99257594"/>
          <a:ext cx="489601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174</xdr:row>
      <xdr:rowOff>63926</xdr:rowOff>
    </xdr:from>
    <xdr:to>
      <xdr:col>1</xdr:col>
      <xdr:colOff>576700</xdr:colOff>
      <xdr:row>175</xdr:row>
      <xdr:rowOff>1077</xdr:rowOff>
    </xdr:to>
    <xdr:pic>
      <xdr:nvPicPr>
        <xdr:cNvPr id="388" name="Immagine 3283" descr="Immagine 3283"/>
        <xdr:cNvPicPr>
          <a:picLocks noChangeAspect="1"/>
        </xdr:cNvPicPr>
      </xdr:nvPicPr>
      <xdr:blipFill>
        <a:blip r:embed="rId351">
          <a:extLst/>
        </a:blip>
        <a:stretch>
          <a:fillRect/>
        </a:stretch>
      </xdr:blipFill>
      <xdr:spPr>
        <a:xfrm>
          <a:off x="988800" y="99830681"/>
          <a:ext cx="489601" cy="5086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177</xdr:row>
      <xdr:rowOff>59275</xdr:rowOff>
    </xdr:from>
    <xdr:to>
      <xdr:col>1</xdr:col>
      <xdr:colOff>576700</xdr:colOff>
      <xdr:row>177</xdr:row>
      <xdr:rowOff>552684</xdr:rowOff>
    </xdr:to>
    <xdr:pic>
      <xdr:nvPicPr>
        <xdr:cNvPr id="389" name="Immagine 3284" descr="Immagine 3284"/>
        <xdr:cNvPicPr>
          <a:picLocks noChangeAspect="1"/>
        </xdr:cNvPicPr>
      </xdr:nvPicPr>
      <xdr:blipFill>
        <a:blip r:embed="rId352">
          <a:extLst/>
        </a:blip>
        <a:stretch>
          <a:fillRect/>
        </a:stretch>
      </xdr:blipFill>
      <xdr:spPr>
        <a:xfrm>
          <a:off x="988800" y="101540530"/>
          <a:ext cx="489601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178</xdr:row>
      <xdr:rowOff>60863</xdr:rowOff>
    </xdr:from>
    <xdr:to>
      <xdr:col>1</xdr:col>
      <xdr:colOff>576700</xdr:colOff>
      <xdr:row>178</xdr:row>
      <xdr:rowOff>554271</xdr:rowOff>
    </xdr:to>
    <xdr:pic>
      <xdr:nvPicPr>
        <xdr:cNvPr id="390" name="Immagine 3285" descr="Immagine 3285"/>
        <xdr:cNvPicPr>
          <a:picLocks noChangeAspect="1"/>
        </xdr:cNvPicPr>
      </xdr:nvPicPr>
      <xdr:blipFill>
        <a:blip r:embed="rId353">
          <a:extLst/>
        </a:blip>
        <a:stretch>
          <a:fillRect/>
        </a:stretch>
      </xdr:blipFill>
      <xdr:spPr>
        <a:xfrm>
          <a:off x="988800" y="102113618"/>
          <a:ext cx="489601" cy="493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179</xdr:row>
      <xdr:rowOff>62450</xdr:rowOff>
    </xdr:from>
    <xdr:to>
      <xdr:col>1</xdr:col>
      <xdr:colOff>576700</xdr:colOff>
      <xdr:row>179</xdr:row>
      <xdr:rowOff>555859</xdr:rowOff>
    </xdr:to>
    <xdr:pic>
      <xdr:nvPicPr>
        <xdr:cNvPr id="391" name="Immagine 3286" descr="Immagine 3286"/>
        <xdr:cNvPicPr>
          <a:picLocks noChangeAspect="1"/>
        </xdr:cNvPicPr>
      </xdr:nvPicPr>
      <xdr:blipFill>
        <a:blip r:embed="rId354">
          <a:extLst/>
        </a:blip>
        <a:stretch>
          <a:fillRect/>
        </a:stretch>
      </xdr:blipFill>
      <xdr:spPr>
        <a:xfrm>
          <a:off x="988800" y="102686705"/>
          <a:ext cx="489601" cy="4934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181</xdr:row>
      <xdr:rowOff>64038</xdr:rowOff>
    </xdr:from>
    <xdr:to>
      <xdr:col>1</xdr:col>
      <xdr:colOff>576700</xdr:colOff>
      <xdr:row>182</xdr:row>
      <xdr:rowOff>1195</xdr:rowOff>
    </xdr:to>
    <xdr:pic>
      <xdr:nvPicPr>
        <xdr:cNvPr id="392" name="Immagine 3287" descr="Immagine 3287"/>
        <xdr:cNvPicPr>
          <a:picLocks noChangeAspect="1"/>
        </xdr:cNvPicPr>
      </xdr:nvPicPr>
      <xdr:blipFill>
        <a:blip r:embed="rId355">
          <a:extLst/>
        </a:blip>
        <a:stretch>
          <a:fillRect/>
        </a:stretch>
      </xdr:blipFill>
      <xdr:spPr>
        <a:xfrm>
          <a:off x="988800" y="103831293"/>
          <a:ext cx="489601" cy="508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182</xdr:row>
      <xdr:rowOff>65625</xdr:rowOff>
    </xdr:from>
    <xdr:to>
      <xdr:col>1</xdr:col>
      <xdr:colOff>576700</xdr:colOff>
      <xdr:row>183</xdr:row>
      <xdr:rowOff>4680</xdr:rowOff>
    </xdr:to>
    <xdr:pic>
      <xdr:nvPicPr>
        <xdr:cNvPr id="393" name="Immagine 3288" descr="Immagine 3288"/>
        <xdr:cNvPicPr>
          <a:picLocks noChangeAspect="1"/>
        </xdr:cNvPicPr>
      </xdr:nvPicPr>
      <xdr:blipFill>
        <a:blip r:embed="rId356">
          <a:extLst/>
        </a:blip>
        <a:stretch>
          <a:fillRect/>
        </a:stretch>
      </xdr:blipFill>
      <xdr:spPr>
        <a:xfrm>
          <a:off x="988800" y="104404380"/>
          <a:ext cx="489601" cy="510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184</xdr:row>
      <xdr:rowOff>60974</xdr:rowOff>
    </xdr:from>
    <xdr:to>
      <xdr:col>1</xdr:col>
      <xdr:colOff>576700</xdr:colOff>
      <xdr:row>184</xdr:row>
      <xdr:rowOff>554389</xdr:rowOff>
    </xdr:to>
    <xdr:pic>
      <xdr:nvPicPr>
        <xdr:cNvPr id="394" name="Immagine 3289" descr="Immagine 3289"/>
        <xdr:cNvPicPr>
          <a:picLocks noChangeAspect="1"/>
        </xdr:cNvPicPr>
      </xdr:nvPicPr>
      <xdr:blipFill>
        <a:blip r:embed="rId357">
          <a:extLst/>
        </a:blip>
        <a:stretch>
          <a:fillRect/>
        </a:stretch>
      </xdr:blipFill>
      <xdr:spPr>
        <a:xfrm>
          <a:off x="988800" y="105542729"/>
          <a:ext cx="489601" cy="4934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187</xdr:row>
      <xdr:rowOff>50085</xdr:rowOff>
    </xdr:from>
    <xdr:to>
      <xdr:col>1</xdr:col>
      <xdr:colOff>576700</xdr:colOff>
      <xdr:row>187</xdr:row>
      <xdr:rowOff>539680</xdr:rowOff>
    </xdr:to>
    <xdr:pic>
      <xdr:nvPicPr>
        <xdr:cNvPr id="395" name="Immagine 3290" descr="Immagine 3290"/>
        <xdr:cNvPicPr>
          <a:picLocks noChangeAspect="1"/>
        </xdr:cNvPicPr>
      </xdr:nvPicPr>
      <xdr:blipFill>
        <a:blip r:embed="rId358">
          <a:extLst/>
        </a:blip>
        <a:stretch>
          <a:fillRect/>
        </a:stretch>
      </xdr:blipFill>
      <xdr:spPr>
        <a:xfrm>
          <a:off x="988800" y="107246340"/>
          <a:ext cx="48960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188</xdr:row>
      <xdr:rowOff>51673</xdr:rowOff>
    </xdr:from>
    <xdr:to>
      <xdr:col>1</xdr:col>
      <xdr:colOff>576700</xdr:colOff>
      <xdr:row>188</xdr:row>
      <xdr:rowOff>535550</xdr:rowOff>
    </xdr:to>
    <xdr:pic>
      <xdr:nvPicPr>
        <xdr:cNvPr id="396" name="Immagine 3291" descr="Immagine 3291"/>
        <xdr:cNvPicPr>
          <a:picLocks noChangeAspect="1"/>
        </xdr:cNvPicPr>
      </xdr:nvPicPr>
      <xdr:blipFill>
        <a:blip r:embed="rId359">
          <a:extLst/>
        </a:blip>
        <a:stretch>
          <a:fillRect/>
        </a:stretch>
      </xdr:blipFill>
      <xdr:spPr>
        <a:xfrm>
          <a:off x="988800" y="107819428"/>
          <a:ext cx="489601" cy="4838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189</xdr:row>
      <xdr:rowOff>53260</xdr:rowOff>
    </xdr:from>
    <xdr:to>
      <xdr:col>1</xdr:col>
      <xdr:colOff>576700</xdr:colOff>
      <xdr:row>189</xdr:row>
      <xdr:rowOff>537138</xdr:rowOff>
    </xdr:to>
    <xdr:pic>
      <xdr:nvPicPr>
        <xdr:cNvPr id="397" name="Immagine 3292" descr="Immagine 3292"/>
        <xdr:cNvPicPr>
          <a:picLocks noChangeAspect="1"/>
        </xdr:cNvPicPr>
      </xdr:nvPicPr>
      <xdr:blipFill>
        <a:blip r:embed="rId360">
          <a:extLst/>
        </a:blip>
        <a:stretch>
          <a:fillRect/>
        </a:stretch>
      </xdr:blipFill>
      <xdr:spPr>
        <a:xfrm>
          <a:off x="988800" y="108392515"/>
          <a:ext cx="489601" cy="483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191</xdr:row>
      <xdr:rowOff>54848</xdr:rowOff>
    </xdr:from>
    <xdr:to>
      <xdr:col>1</xdr:col>
      <xdr:colOff>576700</xdr:colOff>
      <xdr:row>191</xdr:row>
      <xdr:rowOff>540635</xdr:rowOff>
    </xdr:to>
    <xdr:pic>
      <xdr:nvPicPr>
        <xdr:cNvPr id="398" name="Immagine 3293" descr="Immagine 3293"/>
        <xdr:cNvPicPr>
          <a:picLocks noChangeAspect="1"/>
        </xdr:cNvPicPr>
      </xdr:nvPicPr>
      <xdr:blipFill>
        <a:blip r:embed="rId361">
          <a:extLst/>
        </a:blip>
        <a:stretch>
          <a:fillRect/>
        </a:stretch>
      </xdr:blipFill>
      <xdr:spPr>
        <a:xfrm>
          <a:off x="988800" y="109537103"/>
          <a:ext cx="489601" cy="485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192</xdr:row>
      <xdr:rowOff>56435</xdr:rowOff>
    </xdr:from>
    <xdr:to>
      <xdr:col>1</xdr:col>
      <xdr:colOff>576700</xdr:colOff>
      <xdr:row>192</xdr:row>
      <xdr:rowOff>549838</xdr:rowOff>
    </xdr:to>
    <xdr:pic>
      <xdr:nvPicPr>
        <xdr:cNvPr id="399" name="Immagine 3294" descr="Immagine 3294"/>
        <xdr:cNvPicPr>
          <a:picLocks noChangeAspect="1"/>
        </xdr:cNvPicPr>
      </xdr:nvPicPr>
      <xdr:blipFill>
        <a:blip r:embed="rId362">
          <a:extLst/>
        </a:blip>
        <a:stretch>
          <a:fillRect/>
        </a:stretch>
      </xdr:blipFill>
      <xdr:spPr>
        <a:xfrm>
          <a:off x="988800" y="110110190"/>
          <a:ext cx="489601" cy="4934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194</xdr:row>
      <xdr:rowOff>58023</xdr:rowOff>
    </xdr:from>
    <xdr:to>
      <xdr:col>1</xdr:col>
      <xdr:colOff>576700</xdr:colOff>
      <xdr:row>194</xdr:row>
      <xdr:rowOff>551425</xdr:rowOff>
    </xdr:to>
    <xdr:pic>
      <xdr:nvPicPr>
        <xdr:cNvPr id="400" name="Immagine 3295" descr="Immagine 3295"/>
        <xdr:cNvPicPr>
          <a:picLocks noChangeAspect="1"/>
        </xdr:cNvPicPr>
      </xdr:nvPicPr>
      <xdr:blipFill>
        <a:blip r:embed="rId363">
          <a:extLst/>
        </a:blip>
        <a:stretch>
          <a:fillRect/>
        </a:stretch>
      </xdr:blipFill>
      <xdr:spPr>
        <a:xfrm>
          <a:off x="988800" y="111254778"/>
          <a:ext cx="489601" cy="4934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197</xdr:row>
      <xdr:rowOff>54748</xdr:rowOff>
    </xdr:from>
    <xdr:to>
      <xdr:col>1</xdr:col>
      <xdr:colOff>576700</xdr:colOff>
      <xdr:row>197</xdr:row>
      <xdr:rowOff>540536</xdr:rowOff>
    </xdr:to>
    <xdr:pic>
      <xdr:nvPicPr>
        <xdr:cNvPr id="401" name="Immagine 3296" descr="Immagine 3296"/>
        <xdr:cNvPicPr>
          <a:picLocks noChangeAspect="1"/>
        </xdr:cNvPicPr>
      </xdr:nvPicPr>
      <xdr:blipFill>
        <a:blip r:embed="rId364">
          <a:extLst/>
        </a:blip>
        <a:stretch>
          <a:fillRect/>
        </a:stretch>
      </xdr:blipFill>
      <xdr:spPr>
        <a:xfrm>
          <a:off x="988800" y="112966003"/>
          <a:ext cx="489601" cy="485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198</xdr:row>
      <xdr:rowOff>56336</xdr:rowOff>
    </xdr:from>
    <xdr:to>
      <xdr:col>1</xdr:col>
      <xdr:colOff>576700</xdr:colOff>
      <xdr:row>198</xdr:row>
      <xdr:rowOff>549738</xdr:rowOff>
    </xdr:to>
    <xdr:pic>
      <xdr:nvPicPr>
        <xdr:cNvPr id="402" name="Immagine 3297" descr="Immagine 3297"/>
        <xdr:cNvPicPr>
          <a:picLocks noChangeAspect="1"/>
        </xdr:cNvPicPr>
      </xdr:nvPicPr>
      <xdr:blipFill>
        <a:blip r:embed="rId365">
          <a:extLst/>
        </a:blip>
        <a:stretch>
          <a:fillRect/>
        </a:stretch>
      </xdr:blipFill>
      <xdr:spPr>
        <a:xfrm>
          <a:off x="988800" y="113539091"/>
          <a:ext cx="489601" cy="4934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199</xdr:row>
      <xdr:rowOff>57923</xdr:rowOff>
    </xdr:from>
    <xdr:to>
      <xdr:col>1</xdr:col>
      <xdr:colOff>576700</xdr:colOff>
      <xdr:row>199</xdr:row>
      <xdr:rowOff>551326</xdr:rowOff>
    </xdr:to>
    <xdr:pic>
      <xdr:nvPicPr>
        <xdr:cNvPr id="403" name="Immagine 3298" descr="Immagine 3298"/>
        <xdr:cNvPicPr>
          <a:picLocks noChangeAspect="1"/>
        </xdr:cNvPicPr>
      </xdr:nvPicPr>
      <xdr:blipFill>
        <a:blip r:embed="rId366">
          <a:extLst/>
        </a:blip>
        <a:stretch>
          <a:fillRect/>
        </a:stretch>
      </xdr:blipFill>
      <xdr:spPr>
        <a:xfrm>
          <a:off x="988800" y="114112178"/>
          <a:ext cx="489601" cy="4934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210</xdr:row>
      <xdr:rowOff>56770</xdr:rowOff>
    </xdr:from>
    <xdr:to>
      <xdr:col>1</xdr:col>
      <xdr:colOff>576700</xdr:colOff>
      <xdr:row>210</xdr:row>
      <xdr:rowOff>550172</xdr:rowOff>
    </xdr:to>
    <xdr:pic>
      <xdr:nvPicPr>
        <xdr:cNvPr id="404" name="Immagine 3299" descr="Immagine 3299"/>
        <xdr:cNvPicPr>
          <a:picLocks noChangeAspect="1"/>
        </xdr:cNvPicPr>
      </xdr:nvPicPr>
      <xdr:blipFill>
        <a:blip r:embed="rId367">
          <a:extLst/>
        </a:blip>
        <a:stretch>
          <a:fillRect/>
        </a:stretch>
      </xdr:blipFill>
      <xdr:spPr>
        <a:xfrm>
          <a:off x="988800" y="120397525"/>
          <a:ext cx="489601" cy="4934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211</xdr:row>
      <xdr:rowOff>58357</xdr:rowOff>
    </xdr:from>
    <xdr:to>
      <xdr:col>1</xdr:col>
      <xdr:colOff>576700</xdr:colOff>
      <xdr:row>211</xdr:row>
      <xdr:rowOff>551760</xdr:rowOff>
    </xdr:to>
    <xdr:pic>
      <xdr:nvPicPr>
        <xdr:cNvPr id="405" name="Immagine 3300" descr="Immagine 3300"/>
        <xdr:cNvPicPr>
          <a:picLocks noChangeAspect="1"/>
        </xdr:cNvPicPr>
      </xdr:nvPicPr>
      <xdr:blipFill>
        <a:blip r:embed="rId368">
          <a:extLst/>
        </a:blip>
        <a:stretch>
          <a:fillRect/>
        </a:stretch>
      </xdr:blipFill>
      <xdr:spPr>
        <a:xfrm>
          <a:off x="988800" y="120970612"/>
          <a:ext cx="489601" cy="4934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212</xdr:row>
      <xdr:rowOff>59945</xdr:rowOff>
    </xdr:from>
    <xdr:to>
      <xdr:col>1</xdr:col>
      <xdr:colOff>576700</xdr:colOff>
      <xdr:row>212</xdr:row>
      <xdr:rowOff>553347</xdr:rowOff>
    </xdr:to>
    <xdr:pic>
      <xdr:nvPicPr>
        <xdr:cNvPr id="406" name="Immagine 3301" descr="Immagine 3301"/>
        <xdr:cNvPicPr>
          <a:picLocks noChangeAspect="1"/>
        </xdr:cNvPicPr>
      </xdr:nvPicPr>
      <xdr:blipFill>
        <a:blip r:embed="rId369">
          <a:extLst/>
        </a:blip>
        <a:stretch>
          <a:fillRect/>
        </a:stretch>
      </xdr:blipFill>
      <xdr:spPr>
        <a:xfrm>
          <a:off x="988800" y="121543700"/>
          <a:ext cx="489601" cy="4934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213</xdr:row>
      <xdr:rowOff>61532</xdr:rowOff>
    </xdr:from>
    <xdr:to>
      <xdr:col>1</xdr:col>
      <xdr:colOff>576700</xdr:colOff>
      <xdr:row>213</xdr:row>
      <xdr:rowOff>554935</xdr:rowOff>
    </xdr:to>
    <xdr:pic>
      <xdr:nvPicPr>
        <xdr:cNvPr id="407" name="Immagine 3302" descr="Immagine 3302"/>
        <xdr:cNvPicPr>
          <a:picLocks noChangeAspect="1"/>
        </xdr:cNvPicPr>
      </xdr:nvPicPr>
      <xdr:blipFill>
        <a:blip r:embed="rId370">
          <a:extLst/>
        </a:blip>
        <a:stretch>
          <a:fillRect/>
        </a:stretch>
      </xdr:blipFill>
      <xdr:spPr>
        <a:xfrm>
          <a:off x="988800" y="122116787"/>
          <a:ext cx="489601" cy="4934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215</xdr:row>
      <xdr:rowOff>63120</xdr:rowOff>
    </xdr:from>
    <xdr:to>
      <xdr:col>1</xdr:col>
      <xdr:colOff>576700</xdr:colOff>
      <xdr:row>216</xdr:row>
      <xdr:rowOff>265</xdr:rowOff>
    </xdr:to>
    <xdr:pic>
      <xdr:nvPicPr>
        <xdr:cNvPr id="408" name="Immagine 3303" descr="Immagine 3303"/>
        <xdr:cNvPicPr>
          <a:picLocks noChangeAspect="1"/>
        </xdr:cNvPicPr>
      </xdr:nvPicPr>
      <xdr:blipFill>
        <a:blip r:embed="rId371">
          <a:extLst/>
        </a:blip>
        <a:stretch>
          <a:fillRect/>
        </a:stretch>
      </xdr:blipFill>
      <xdr:spPr>
        <a:xfrm>
          <a:off x="988800" y="123261375"/>
          <a:ext cx="489601" cy="508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220</xdr:row>
      <xdr:rowOff>58469</xdr:rowOff>
    </xdr:from>
    <xdr:to>
      <xdr:col>1</xdr:col>
      <xdr:colOff>576700</xdr:colOff>
      <xdr:row>220</xdr:row>
      <xdr:rowOff>551872</xdr:rowOff>
    </xdr:to>
    <xdr:pic>
      <xdr:nvPicPr>
        <xdr:cNvPr id="409" name="Immagine 3304" descr="Immagine 3304"/>
        <xdr:cNvPicPr>
          <a:picLocks noChangeAspect="1"/>
        </xdr:cNvPicPr>
      </xdr:nvPicPr>
      <xdr:blipFill>
        <a:blip r:embed="rId372">
          <a:extLst/>
        </a:blip>
        <a:stretch>
          <a:fillRect/>
        </a:stretch>
      </xdr:blipFill>
      <xdr:spPr>
        <a:xfrm>
          <a:off x="988800" y="126114224"/>
          <a:ext cx="489601" cy="4934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225</xdr:row>
      <xdr:rowOff>53806</xdr:rowOff>
    </xdr:from>
    <xdr:to>
      <xdr:col>1</xdr:col>
      <xdr:colOff>576700</xdr:colOff>
      <xdr:row>225</xdr:row>
      <xdr:rowOff>539606</xdr:rowOff>
    </xdr:to>
    <xdr:pic>
      <xdr:nvPicPr>
        <xdr:cNvPr id="410" name="Immagine 3305" descr="Immagine 3305"/>
        <xdr:cNvPicPr>
          <a:picLocks noChangeAspect="1"/>
        </xdr:cNvPicPr>
      </xdr:nvPicPr>
      <xdr:blipFill>
        <a:blip r:embed="rId373">
          <a:extLst/>
        </a:blip>
        <a:stretch>
          <a:fillRect/>
        </a:stretch>
      </xdr:blipFill>
      <xdr:spPr>
        <a:xfrm>
          <a:off x="988800" y="128967061"/>
          <a:ext cx="489601" cy="485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235</xdr:row>
      <xdr:rowOff>37559</xdr:rowOff>
    </xdr:from>
    <xdr:to>
      <xdr:col>1</xdr:col>
      <xdr:colOff>576700</xdr:colOff>
      <xdr:row>235</xdr:row>
      <xdr:rowOff>523346</xdr:rowOff>
    </xdr:to>
    <xdr:pic>
      <xdr:nvPicPr>
        <xdr:cNvPr id="411" name="Immagine 3306" descr="Immagine 3306"/>
        <xdr:cNvPicPr>
          <a:picLocks noChangeAspect="1"/>
        </xdr:cNvPicPr>
      </xdr:nvPicPr>
      <xdr:blipFill>
        <a:blip r:embed="rId374">
          <a:extLst/>
        </a:blip>
        <a:stretch>
          <a:fillRect/>
        </a:stretch>
      </xdr:blipFill>
      <xdr:spPr>
        <a:xfrm>
          <a:off x="988800" y="134665814"/>
          <a:ext cx="489601" cy="485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236</xdr:row>
      <xdr:rowOff>39146</xdr:rowOff>
    </xdr:from>
    <xdr:to>
      <xdr:col>1</xdr:col>
      <xdr:colOff>576700</xdr:colOff>
      <xdr:row>236</xdr:row>
      <xdr:rowOff>532561</xdr:rowOff>
    </xdr:to>
    <xdr:pic>
      <xdr:nvPicPr>
        <xdr:cNvPr id="412" name="Immagine 3307" descr="Immagine 3307"/>
        <xdr:cNvPicPr>
          <a:picLocks noChangeAspect="1"/>
        </xdr:cNvPicPr>
      </xdr:nvPicPr>
      <xdr:blipFill>
        <a:blip r:embed="rId375">
          <a:extLst/>
        </a:blip>
        <a:stretch>
          <a:fillRect/>
        </a:stretch>
      </xdr:blipFill>
      <xdr:spPr>
        <a:xfrm>
          <a:off x="988800" y="135238901"/>
          <a:ext cx="489601" cy="4934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242</xdr:row>
      <xdr:rowOff>32412</xdr:rowOff>
    </xdr:from>
    <xdr:to>
      <xdr:col>1</xdr:col>
      <xdr:colOff>576700</xdr:colOff>
      <xdr:row>242</xdr:row>
      <xdr:rowOff>537262</xdr:rowOff>
    </xdr:to>
    <xdr:pic>
      <xdr:nvPicPr>
        <xdr:cNvPr id="413" name="Immagine 3308" descr="Immagine 3308"/>
        <xdr:cNvPicPr>
          <a:picLocks noChangeAspect="1"/>
        </xdr:cNvPicPr>
      </xdr:nvPicPr>
      <xdr:blipFill>
        <a:blip r:embed="rId376">
          <a:extLst/>
        </a:blip>
        <a:stretch>
          <a:fillRect/>
        </a:stretch>
      </xdr:blipFill>
      <xdr:spPr>
        <a:xfrm>
          <a:off x="988800" y="138661167"/>
          <a:ext cx="489601" cy="5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243</xdr:row>
      <xdr:rowOff>42669</xdr:rowOff>
    </xdr:from>
    <xdr:to>
      <xdr:col>1</xdr:col>
      <xdr:colOff>576700</xdr:colOff>
      <xdr:row>243</xdr:row>
      <xdr:rowOff>549403</xdr:rowOff>
    </xdr:to>
    <xdr:pic>
      <xdr:nvPicPr>
        <xdr:cNvPr id="414" name="Immagine 3309" descr="Immagine 3309"/>
        <xdr:cNvPicPr>
          <a:picLocks noChangeAspect="1"/>
        </xdr:cNvPicPr>
      </xdr:nvPicPr>
      <xdr:blipFill>
        <a:blip r:embed="rId377">
          <a:extLst/>
        </a:blip>
        <a:stretch>
          <a:fillRect/>
        </a:stretch>
      </xdr:blipFill>
      <xdr:spPr>
        <a:xfrm>
          <a:off x="988800" y="139242924"/>
          <a:ext cx="489601" cy="5067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245</xdr:row>
      <xdr:rowOff>26930</xdr:rowOff>
    </xdr:from>
    <xdr:to>
      <xdr:col>1</xdr:col>
      <xdr:colOff>576700</xdr:colOff>
      <xdr:row>245</xdr:row>
      <xdr:rowOff>533677</xdr:rowOff>
    </xdr:to>
    <xdr:pic>
      <xdr:nvPicPr>
        <xdr:cNvPr id="415" name="Immagine 3310" descr="Immagine 3310"/>
        <xdr:cNvPicPr>
          <a:picLocks noChangeAspect="1"/>
        </xdr:cNvPicPr>
      </xdr:nvPicPr>
      <xdr:blipFill>
        <a:blip r:embed="rId378">
          <a:extLst/>
        </a:blip>
        <a:stretch>
          <a:fillRect/>
        </a:stretch>
      </xdr:blipFill>
      <xdr:spPr>
        <a:xfrm>
          <a:off x="988800" y="140370185"/>
          <a:ext cx="489601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246</xdr:row>
      <xdr:rowOff>37174</xdr:rowOff>
    </xdr:from>
    <xdr:to>
      <xdr:col>1</xdr:col>
      <xdr:colOff>576700</xdr:colOff>
      <xdr:row>246</xdr:row>
      <xdr:rowOff>538217</xdr:rowOff>
    </xdr:to>
    <xdr:pic>
      <xdr:nvPicPr>
        <xdr:cNvPr id="416" name="Immagine 3311" descr="Immagine 3311"/>
        <xdr:cNvPicPr>
          <a:picLocks noChangeAspect="1"/>
        </xdr:cNvPicPr>
      </xdr:nvPicPr>
      <xdr:blipFill>
        <a:blip r:embed="rId379">
          <a:extLst/>
        </a:blip>
        <a:stretch>
          <a:fillRect/>
        </a:stretch>
      </xdr:blipFill>
      <xdr:spPr>
        <a:xfrm>
          <a:off x="988800" y="140951929"/>
          <a:ext cx="489601" cy="5010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227</xdr:row>
      <xdr:rowOff>55393</xdr:rowOff>
    </xdr:from>
    <xdr:to>
      <xdr:col>1</xdr:col>
      <xdr:colOff>600408</xdr:colOff>
      <xdr:row>227</xdr:row>
      <xdr:rowOff>535265</xdr:rowOff>
    </xdr:to>
    <xdr:pic>
      <xdr:nvPicPr>
        <xdr:cNvPr id="417" name="Immagine 3312" descr="Immagine 3312"/>
        <xdr:cNvPicPr>
          <a:picLocks noChangeAspect="1"/>
        </xdr:cNvPicPr>
      </xdr:nvPicPr>
      <xdr:blipFill>
        <a:blip r:embed="rId380">
          <a:extLst/>
        </a:blip>
        <a:stretch>
          <a:fillRect/>
        </a:stretch>
      </xdr:blipFill>
      <xdr:spPr>
        <a:xfrm>
          <a:off x="982238" y="130111648"/>
          <a:ext cx="519871" cy="4798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175</xdr:row>
      <xdr:rowOff>65514</xdr:rowOff>
    </xdr:from>
    <xdr:to>
      <xdr:col>1</xdr:col>
      <xdr:colOff>600408</xdr:colOff>
      <xdr:row>175</xdr:row>
      <xdr:rowOff>551096</xdr:rowOff>
    </xdr:to>
    <xdr:pic>
      <xdr:nvPicPr>
        <xdr:cNvPr id="418" name="Immagine 3313" descr="Immagine 3313"/>
        <xdr:cNvPicPr>
          <a:picLocks noChangeAspect="1"/>
        </xdr:cNvPicPr>
      </xdr:nvPicPr>
      <xdr:blipFill>
        <a:blip r:embed="rId381">
          <a:extLst/>
        </a:blip>
        <a:stretch>
          <a:fillRect/>
        </a:stretch>
      </xdr:blipFill>
      <xdr:spPr>
        <a:xfrm>
          <a:off x="982238" y="100403769"/>
          <a:ext cx="519871" cy="485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234</xdr:row>
      <xdr:rowOff>61123</xdr:rowOff>
    </xdr:from>
    <xdr:to>
      <xdr:col>1</xdr:col>
      <xdr:colOff>600408</xdr:colOff>
      <xdr:row>234</xdr:row>
      <xdr:rowOff>539085</xdr:rowOff>
    </xdr:to>
    <xdr:pic>
      <xdr:nvPicPr>
        <xdr:cNvPr id="419" name="Immagine 3314" descr="Immagine 3314"/>
        <xdr:cNvPicPr>
          <a:picLocks noChangeAspect="1"/>
        </xdr:cNvPicPr>
      </xdr:nvPicPr>
      <xdr:blipFill>
        <a:blip r:embed="rId382">
          <a:extLst/>
        </a:blip>
        <a:stretch>
          <a:fillRect/>
        </a:stretch>
      </xdr:blipFill>
      <xdr:spPr>
        <a:xfrm>
          <a:off x="982238" y="134117878"/>
          <a:ext cx="519871" cy="4779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183</xdr:row>
      <xdr:rowOff>67213</xdr:rowOff>
    </xdr:from>
    <xdr:to>
      <xdr:col>1</xdr:col>
      <xdr:colOff>600408</xdr:colOff>
      <xdr:row>183</xdr:row>
      <xdr:rowOff>552802</xdr:rowOff>
    </xdr:to>
    <xdr:pic>
      <xdr:nvPicPr>
        <xdr:cNvPr id="420" name="Immagine 3315" descr="Immagine 3315"/>
        <xdr:cNvPicPr>
          <a:picLocks noChangeAspect="1"/>
        </xdr:cNvPicPr>
      </xdr:nvPicPr>
      <xdr:blipFill>
        <a:blip r:embed="rId383">
          <a:extLst/>
        </a:blip>
        <a:stretch>
          <a:fillRect/>
        </a:stretch>
      </xdr:blipFill>
      <xdr:spPr>
        <a:xfrm>
          <a:off x="982238" y="104977468"/>
          <a:ext cx="519871" cy="4855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163</xdr:row>
      <xdr:rowOff>61061</xdr:rowOff>
    </xdr:from>
    <xdr:to>
      <xdr:col>1</xdr:col>
      <xdr:colOff>600408</xdr:colOff>
      <xdr:row>163</xdr:row>
      <xdr:rowOff>537113</xdr:rowOff>
    </xdr:to>
    <xdr:pic>
      <xdr:nvPicPr>
        <xdr:cNvPr id="421" name="Immagine 3316" descr="Immagine 3316"/>
        <xdr:cNvPicPr>
          <a:picLocks noChangeAspect="1"/>
        </xdr:cNvPicPr>
      </xdr:nvPicPr>
      <xdr:blipFill>
        <a:blip r:embed="rId384">
          <a:extLst/>
        </a:blip>
        <a:stretch>
          <a:fillRect/>
        </a:stretch>
      </xdr:blipFill>
      <xdr:spPr>
        <a:xfrm>
          <a:off x="982238" y="93541316"/>
          <a:ext cx="519871" cy="4760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185</xdr:row>
      <xdr:rowOff>62562</xdr:rowOff>
    </xdr:from>
    <xdr:to>
      <xdr:col>1</xdr:col>
      <xdr:colOff>600408</xdr:colOff>
      <xdr:row>185</xdr:row>
      <xdr:rowOff>540523</xdr:rowOff>
    </xdr:to>
    <xdr:pic>
      <xdr:nvPicPr>
        <xdr:cNvPr id="422" name="Immagine 3317" descr="Immagine 3317"/>
        <xdr:cNvPicPr>
          <a:picLocks noChangeAspect="1"/>
        </xdr:cNvPicPr>
      </xdr:nvPicPr>
      <xdr:blipFill>
        <a:blip r:embed="rId385">
          <a:extLst/>
        </a:blip>
        <a:stretch>
          <a:fillRect/>
        </a:stretch>
      </xdr:blipFill>
      <xdr:spPr>
        <a:xfrm>
          <a:off x="982238" y="106115817"/>
          <a:ext cx="519871" cy="4779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84347</xdr:colOff>
      <xdr:row>229</xdr:row>
      <xdr:rowOff>49155</xdr:rowOff>
    </xdr:from>
    <xdr:to>
      <xdr:col>1</xdr:col>
      <xdr:colOff>579453</xdr:colOff>
      <xdr:row>229</xdr:row>
      <xdr:rowOff>536641</xdr:rowOff>
    </xdr:to>
    <xdr:pic>
      <xdr:nvPicPr>
        <xdr:cNvPr id="423" name="Immagine 3318" descr="Immagine 3318"/>
        <xdr:cNvPicPr>
          <a:picLocks noChangeAspect="1"/>
        </xdr:cNvPicPr>
      </xdr:nvPicPr>
      <xdr:blipFill>
        <a:blip r:embed="rId386">
          <a:extLst/>
        </a:blip>
        <a:stretch>
          <a:fillRect/>
        </a:stretch>
      </xdr:blipFill>
      <xdr:spPr>
        <a:xfrm>
          <a:off x="986047" y="131248410"/>
          <a:ext cx="495107" cy="487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224</xdr:row>
      <xdr:rowOff>60057</xdr:rowOff>
    </xdr:from>
    <xdr:to>
      <xdr:col>1</xdr:col>
      <xdr:colOff>600408</xdr:colOff>
      <xdr:row>224</xdr:row>
      <xdr:rowOff>536108</xdr:rowOff>
    </xdr:to>
    <xdr:pic>
      <xdr:nvPicPr>
        <xdr:cNvPr id="424" name="Immagine 3319" descr="Immagine 3319"/>
        <xdr:cNvPicPr>
          <a:picLocks noChangeAspect="1"/>
        </xdr:cNvPicPr>
      </xdr:nvPicPr>
      <xdr:blipFill>
        <a:blip r:embed="rId387">
          <a:extLst/>
        </a:blip>
        <a:stretch>
          <a:fillRect/>
        </a:stretch>
      </xdr:blipFill>
      <xdr:spPr>
        <a:xfrm>
          <a:off x="982238" y="128401812"/>
          <a:ext cx="519871" cy="4760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216</xdr:row>
      <xdr:rowOff>64707</xdr:rowOff>
    </xdr:from>
    <xdr:to>
      <xdr:col>1</xdr:col>
      <xdr:colOff>600408</xdr:colOff>
      <xdr:row>216</xdr:row>
      <xdr:rowOff>550284</xdr:rowOff>
    </xdr:to>
    <xdr:pic>
      <xdr:nvPicPr>
        <xdr:cNvPr id="425" name="Immagine 3320" descr="Immagine 3320"/>
        <xdr:cNvPicPr>
          <a:picLocks noChangeAspect="1"/>
        </xdr:cNvPicPr>
      </xdr:nvPicPr>
      <xdr:blipFill>
        <a:blip r:embed="rId388">
          <a:extLst/>
        </a:blip>
        <a:stretch>
          <a:fillRect/>
        </a:stretch>
      </xdr:blipFill>
      <xdr:spPr>
        <a:xfrm>
          <a:off x="982238" y="123834462"/>
          <a:ext cx="519871" cy="4855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196</xdr:row>
      <xdr:rowOff>60987</xdr:rowOff>
    </xdr:from>
    <xdr:to>
      <xdr:col>1</xdr:col>
      <xdr:colOff>600408</xdr:colOff>
      <xdr:row>196</xdr:row>
      <xdr:rowOff>537038</xdr:rowOff>
    </xdr:to>
    <xdr:pic>
      <xdr:nvPicPr>
        <xdr:cNvPr id="426" name="Immagine 3321" descr="Immagine 3321"/>
        <xdr:cNvPicPr>
          <a:picLocks noChangeAspect="1"/>
        </xdr:cNvPicPr>
      </xdr:nvPicPr>
      <xdr:blipFill>
        <a:blip r:embed="rId389">
          <a:extLst/>
        </a:blip>
        <a:stretch>
          <a:fillRect/>
        </a:stretch>
      </xdr:blipFill>
      <xdr:spPr>
        <a:xfrm>
          <a:off x="982238" y="112400742"/>
          <a:ext cx="519871" cy="4760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208</xdr:row>
      <xdr:rowOff>59201</xdr:rowOff>
    </xdr:from>
    <xdr:to>
      <xdr:col>1</xdr:col>
      <xdr:colOff>600408</xdr:colOff>
      <xdr:row>208</xdr:row>
      <xdr:rowOff>548585</xdr:rowOff>
    </xdr:to>
    <xdr:pic>
      <xdr:nvPicPr>
        <xdr:cNvPr id="427" name="Immagine 3322" descr="Immagine 3322"/>
        <xdr:cNvPicPr>
          <a:picLocks noChangeAspect="1"/>
        </xdr:cNvPicPr>
      </xdr:nvPicPr>
      <xdr:blipFill>
        <a:blip r:embed="rId390">
          <a:extLst/>
        </a:blip>
        <a:stretch>
          <a:fillRect/>
        </a:stretch>
      </xdr:blipFill>
      <xdr:spPr>
        <a:xfrm>
          <a:off x="982238" y="119256956"/>
          <a:ext cx="519871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80538</xdr:colOff>
      <xdr:row>205</xdr:row>
      <xdr:rowOff>61632</xdr:rowOff>
    </xdr:from>
    <xdr:to>
      <xdr:col>1</xdr:col>
      <xdr:colOff>600408</xdr:colOff>
      <xdr:row>205</xdr:row>
      <xdr:rowOff>551016</xdr:rowOff>
    </xdr:to>
    <xdr:pic>
      <xdr:nvPicPr>
        <xdr:cNvPr id="428" name="Immagine 3323" descr="Immagine 3323"/>
        <xdr:cNvPicPr>
          <a:picLocks noChangeAspect="1"/>
        </xdr:cNvPicPr>
      </xdr:nvPicPr>
      <xdr:blipFill>
        <a:blip r:embed="rId391">
          <a:extLst/>
        </a:blip>
        <a:stretch>
          <a:fillRect/>
        </a:stretch>
      </xdr:blipFill>
      <xdr:spPr>
        <a:xfrm>
          <a:off x="982238" y="117544887"/>
          <a:ext cx="519871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156</xdr:row>
      <xdr:rowOff>56714</xdr:rowOff>
    </xdr:from>
    <xdr:to>
      <xdr:col>1</xdr:col>
      <xdr:colOff>578499</xdr:colOff>
      <xdr:row>156</xdr:row>
      <xdr:rowOff>549918</xdr:rowOff>
    </xdr:to>
    <xdr:pic>
      <xdr:nvPicPr>
        <xdr:cNvPr id="429" name="Immagine 3324" descr="Immagine 3324"/>
        <xdr:cNvPicPr>
          <a:picLocks noChangeAspect="1"/>
        </xdr:cNvPicPr>
      </xdr:nvPicPr>
      <xdr:blipFill>
        <a:blip r:embed="rId392">
          <a:extLst/>
        </a:blip>
        <a:stretch>
          <a:fillRect/>
        </a:stretch>
      </xdr:blipFill>
      <xdr:spPr>
        <a:xfrm>
          <a:off x="987000" y="89536469"/>
          <a:ext cx="493200" cy="493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159</xdr:row>
      <xdr:rowOff>58097</xdr:rowOff>
    </xdr:from>
    <xdr:to>
      <xdr:col>1</xdr:col>
      <xdr:colOff>578499</xdr:colOff>
      <xdr:row>159</xdr:row>
      <xdr:rowOff>551295</xdr:rowOff>
    </xdr:to>
    <xdr:pic>
      <xdr:nvPicPr>
        <xdr:cNvPr id="430" name="Immagine 3325" descr="Immagine 3325"/>
        <xdr:cNvPicPr>
          <a:picLocks noChangeAspect="1"/>
        </xdr:cNvPicPr>
      </xdr:nvPicPr>
      <xdr:blipFill>
        <a:blip r:embed="rId393">
          <a:extLst/>
        </a:blip>
        <a:stretch>
          <a:fillRect/>
        </a:stretch>
      </xdr:blipFill>
      <xdr:spPr>
        <a:xfrm>
          <a:off x="987000" y="91252352"/>
          <a:ext cx="493200" cy="493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168</xdr:row>
      <xdr:rowOff>56404</xdr:rowOff>
    </xdr:from>
    <xdr:to>
      <xdr:col>1</xdr:col>
      <xdr:colOff>578499</xdr:colOff>
      <xdr:row>168</xdr:row>
      <xdr:rowOff>549608</xdr:rowOff>
    </xdr:to>
    <xdr:pic>
      <xdr:nvPicPr>
        <xdr:cNvPr id="431" name="Immagine 3326" descr="Immagine 3326"/>
        <xdr:cNvPicPr>
          <a:picLocks noChangeAspect="1"/>
        </xdr:cNvPicPr>
      </xdr:nvPicPr>
      <xdr:blipFill>
        <a:blip r:embed="rId394">
          <a:extLst/>
        </a:blip>
        <a:stretch>
          <a:fillRect/>
        </a:stretch>
      </xdr:blipFill>
      <xdr:spPr>
        <a:xfrm>
          <a:off x="987000" y="96394159"/>
          <a:ext cx="493200" cy="493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171</xdr:row>
      <xdr:rowOff>59374</xdr:rowOff>
    </xdr:from>
    <xdr:to>
      <xdr:col>1</xdr:col>
      <xdr:colOff>578499</xdr:colOff>
      <xdr:row>171</xdr:row>
      <xdr:rowOff>552572</xdr:rowOff>
    </xdr:to>
    <xdr:pic>
      <xdr:nvPicPr>
        <xdr:cNvPr id="432" name="Immagine 3327" descr="Immagine 3327"/>
        <xdr:cNvPicPr>
          <a:picLocks noChangeAspect="1"/>
        </xdr:cNvPicPr>
      </xdr:nvPicPr>
      <xdr:blipFill>
        <a:blip r:embed="rId395">
          <a:extLst/>
        </a:blip>
        <a:stretch>
          <a:fillRect/>
        </a:stretch>
      </xdr:blipFill>
      <xdr:spPr>
        <a:xfrm>
          <a:off x="987000" y="98111629"/>
          <a:ext cx="493200" cy="493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195</xdr:row>
      <xdr:rowOff>59610</xdr:rowOff>
    </xdr:from>
    <xdr:to>
      <xdr:col>1</xdr:col>
      <xdr:colOff>578499</xdr:colOff>
      <xdr:row>195</xdr:row>
      <xdr:rowOff>552814</xdr:rowOff>
    </xdr:to>
    <xdr:pic>
      <xdr:nvPicPr>
        <xdr:cNvPr id="433" name="Immagine 3328" descr="Immagine 3328"/>
        <xdr:cNvPicPr>
          <a:picLocks noChangeAspect="1"/>
        </xdr:cNvPicPr>
      </xdr:nvPicPr>
      <xdr:blipFill>
        <a:blip r:embed="rId396">
          <a:extLst/>
        </a:blip>
        <a:stretch>
          <a:fillRect/>
        </a:stretch>
      </xdr:blipFill>
      <xdr:spPr>
        <a:xfrm>
          <a:off x="987000" y="111827865"/>
          <a:ext cx="493200" cy="4932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200</xdr:row>
      <xdr:rowOff>59511</xdr:rowOff>
    </xdr:from>
    <xdr:to>
      <xdr:col>1</xdr:col>
      <xdr:colOff>578499</xdr:colOff>
      <xdr:row>200</xdr:row>
      <xdr:rowOff>552703</xdr:rowOff>
    </xdr:to>
    <xdr:pic>
      <xdr:nvPicPr>
        <xdr:cNvPr id="434" name="Immagine 3329" descr="Immagine 3329"/>
        <xdr:cNvPicPr>
          <a:picLocks noChangeAspect="1"/>
        </xdr:cNvPicPr>
      </xdr:nvPicPr>
      <xdr:blipFill>
        <a:blip r:embed="rId397">
          <a:extLst/>
        </a:blip>
        <a:stretch>
          <a:fillRect/>
        </a:stretch>
      </xdr:blipFill>
      <xdr:spPr>
        <a:xfrm>
          <a:off x="987000" y="114685266"/>
          <a:ext cx="493200" cy="4931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85300</xdr:colOff>
      <xdr:row>203</xdr:row>
      <xdr:rowOff>60255</xdr:rowOff>
    </xdr:from>
    <xdr:to>
      <xdr:col>1</xdr:col>
      <xdr:colOff>578499</xdr:colOff>
      <xdr:row>203</xdr:row>
      <xdr:rowOff>553447</xdr:rowOff>
    </xdr:to>
    <xdr:pic>
      <xdr:nvPicPr>
        <xdr:cNvPr id="435" name="Immagine 3330" descr="Immagine 3330"/>
        <xdr:cNvPicPr>
          <a:picLocks noChangeAspect="1"/>
        </xdr:cNvPicPr>
      </xdr:nvPicPr>
      <xdr:blipFill>
        <a:blip r:embed="rId398">
          <a:extLst/>
        </a:blip>
        <a:stretch>
          <a:fillRect/>
        </a:stretch>
      </xdr:blipFill>
      <xdr:spPr>
        <a:xfrm>
          <a:off x="987000" y="116400510"/>
          <a:ext cx="493200" cy="4931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91968</xdr:colOff>
      <xdr:row>233</xdr:row>
      <xdr:rowOff>52119</xdr:rowOff>
    </xdr:from>
    <xdr:to>
      <xdr:col>1</xdr:col>
      <xdr:colOff>564213</xdr:colOff>
      <xdr:row>233</xdr:row>
      <xdr:rowOff>552938</xdr:rowOff>
    </xdr:to>
    <xdr:pic>
      <xdr:nvPicPr>
        <xdr:cNvPr id="436" name="Immagine 3331" descr="Immagine 3331"/>
        <xdr:cNvPicPr>
          <a:picLocks noChangeAspect="1"/>
        </xdr:cNvPicPr>
      </xdr:nvPicPr>
      <xdr:blipFill>
        <a:blip r:embed="rId399">
          <a:extLst/>
        </a:blip>
        <a:stretch>
          <a:fillRect/>
        </a:stretch>
      </xdr:blipFill>
      <xdr:spPr>
        <a:xfrm>
          <a:off x="993668" y="133537374"/>
          <a:ext cx="472246" cy="500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81489</xdr:colOff>
      <xdr:row>241</xdr:row>
      <xdr:rowOff>32077</xdr:rowOff>
    </xdr:from>
    <xdr:to>
      <xdr:col>1</xdr:col>
      <xdr:colOff>597549</xdr:colOff>
      <xdr:row>241</xdr:row>
      <xdr:rowOff>550048</xdr:rowOff>
    </xdr:to>
    <xdr:pic>
      <xdr:nvPicPr>
        <xdr:cNvPr id="437" name="Immagine 3332" descr="Immagine 3332"/>
        <xdr:cNvPicPr>
          <a:picLocks noChangeAspect="1"/>
        </xdr:cNvPicPr>
      </xdr:nvPicPr>
      <xdr:blipFill>
        <a:blip r:embed="rId400">
          <a:extLst/>
        </a:blip>
        <a:stretch>
          <a:fillRect/>
        </a:stretch>
      </xdr:blipFill>
      <xdr:spPr>
        <a:xfrm>
          <a:off x="983189" y="138089332"/>
          <a:ext cx="516061" cy="5179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201</xdr:row>
      <xdr:rowOff>60888</xdr:rowOff>
    </xdr:from>
    <xdr:to>
      <xdr:col>1</xdr:col>
      <xdr:colOff>576700</xdr:colOff>
      <xdr:row>201</xdr:row>
      <xdr:rowOff>554302</xdr:rowOff>
    </xdr:to>
    <xdr:pic>
      <xdr:nvPicPr>
        <xdr:cNvPr id="438" name="Immagine 3333" descr="Immagine 3333"/>
        <xdr:cNvPicPr>
          <a:picLocks noChangeAspect="1"/>
        </xdr:cNvPicPr>
      </xdr:nvPicPr>
      <xdr:blipFill>
        <a:blip r:embed="rId401">
          <a:extLst/>
        </a:blip>
        <a:stretch>
          <a:fillRect/>
        </a:stretch>
      </xdr:blipFill>
      <xdr:spPr>
        <a:xfrm>
          <a:off x="988800" y="115258143"/>
          <a:ext cx="489601" cy="4934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87100</xdr:colOff>
      <xdr:row>202</xdr:row>
      <xdr:rowOff>62475</xdr:rowOff>
    </xdr:from>
    <xdr:to>
      <xdr:col>1</xdr:col>
      <xdr:colOff>576700</xdr:colOff>
      <xdr:row>202</xdr:row>
      <xdr:rowOff>552070</xdr:rowOff>
    </xdr:to>
    <xdr:pic>
      <xdr:nvPicPr>
        <xdr:cNvPr id="439" name="Immagine 3334" descr="Immagine 3334"/>
        <xdr:cNvPicPr>
          <a:picLocks noChangeAspect="1"/>
        </xdr:cNvPicPr>
      </xdr:nvPicPr>
      <xdr:blipFill>
        <a:blip r:embed="rId402">
          <a:extLst/>
        </a:blip>
        <a:stretch>
          <a:fillRect/>
        </a:stretch>
      </xdr:blipFill>
      <xdr:spPr>
        <a:xfrm>
          <a:off x="988800" y="115831230"/>
          <a:ext cx="48960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35929</xdr:colOff>
      <xdr:row>157</xdr:row>
      <xdr:rowOff>66822</xdr:rowOff>
    </xdr:from>
    <xdr:to>
      <xdr:col>1</xdr:col>
      <xdr:colOff>635013</xdr:colOff>
      <xdr:row>158</xdr:row>
      <xdr:rowOff>159</xdr:rowOff>
    </xdr:to>
    <xdr:pic>
      <xdr:nvPicPr>
        <xdr:cNvPr id="440" name="Immagine 3335" descr="Immagine 3335"/>
        <xdr:cNvPicPr>
          <a:picLocks noChangeAspect="1"/>
        </xdr:cNvPicPr>
      </xdr:nvPicPr>
      <xdr:blipFill>
        <a:blip r:embed="rId403">
          <a:extLst/>
        </a:blip>
        <a:stretch>
          <a:fillRect/>
        </a:stretch>
      </xdr:blipFill>
      <xdr:spPr>
        <a:xfrm>
          <a:off x="937629" y="90118077"/>
          <a:ext cx="599084" cy="5048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158</xdr:row>
      <xdr:rowOff>66593</xdr:rowOff>
    </xdr:from>
    <xdr:to>
      <xdr:col>1</xdr:col>
      <xdr:colOff>636167</xdr:colOff>
      <xdr:row>158</xdr:row>
      <xdr:rowOff>571436</xdr:rowOff>
    </xdr:to>
    <xdr:pic>
      <xdr:nvPicPr>
        <xdr:cNvPr id="441" name="Immagine 3336" descr="Immagine 3336"/>
        <xdr:cNvPicPr>
          <a:picLocks noChangeAspect="1"/>
        </xdr:cNvPicPr>
      </xdr:nvPicPr>
      <xdr:blipFill>
        <a:blip r:embed="rId404">
          <a:extLst/>
        </a:blip>
        <a:stretch>
          <a:fillRect/>
        </a:stretch>
      </xdr:blipFill>
      <xdr:spPr>
        <a:xfrm>
          <a:off x="936335" y="90689348"/>
          <a:ext cx="601533" cy="5048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160</xdr:row>
      <xdr:rowOff>66363</xdr:rowOff>
    </xdr:from>
    <xdr:to>
      <xdr:col>1</xdr:col>
      <xdr:colOff>636167</xdr:colOff>
      <xdr:row>160</xdr:row>
      <xdr:rowOff>555964</xdr:rowOff>
    </xdr:to>
    <xdr:pic>
      <xdr:nvPicPr>
        <xdr:cNvPr id="442" name="Immagine 3337" descr="Immagine 3337"/>
        <xdr:cNvPicPr>
          <a:picLocks noChangeAspect="1"/>
        </xdr:cNvPicPr>
      </xdr:nvPicPr>
      <xdr:blipFill>
        <a:blip r:embed="rId405">
          <a:extLst/>
        </a:blip>
        <a:stretch>
          <a:fillRect/>
        </a:stretch>
      </xdr:blipFill>
      <xdr:spPr>
        <a:xfrm>
          <a:off x="936335" y="91832118"/>
          <a:ext cx="601533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164</xdr:row>
      <xdr:rowOff>66140</xdr:rowOff>
    </xdr:from>
    <xdr:to>
      <xdr:col>1</xdr:col>
      <xdr:colOff>636167</xdr:colOff>
      <xdr:row>164</xdr:row>
      <xdr:rowOff>555741</xdr:rowOff>
    </xdr:to>
    <xdr:pic>
      <xdr:nvPicPr>
        <xdr:cNvPr id="443" name="Immagine 3338" descr="Immagine 3338"/>
        <xdr:cNvPicPr>
          <a:picLocks noChangeAspect="1"/>
        </xdr:cNvPicPr>
      </xdr:nvPicPr>
      <xdr:blipFill>
        <a:blip r:embed="rId406">
          <a:extLst/>
        </a:blip>
        <a:stretch>
          <a:fillRect/>
        </a:stretch>
      </xdr:blipFill>
      <xdr:spPr>
        <a:xfrm>
          <a:off x="936335" y="94117895"/>
          <a:ext cx="601533" cy="489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207</xdr:row>
      <xdr:rowOff>65923</xdr:rowOff>
    </xdr:from>
    <xdr:to>
      <xdr:col>1</xdr:col>
      <xdr:colOff>636167</xdr:colOff>
      <xdr:row>207</xdr:row>
      <xdr:rowOff>555518</xdr:rowOff>
    </xdr:to>
    <xdr:pic>
      <xdr:nvPicPr>
        <xdr:cNvPr id="444" name="Immagine 3339" descr="Immagine 3339"/>
        <xdr:cNvPicPr>
          <a:picLocks noChangeAspect="1"/>
        </xdr:cNvPicPr>
      </xdr:nvPicPr>
      <xdr:blipFill>
        <a:blip r:embed="rId407">
          <a:extLst/>
        </a:blip>
        <a:stretch>
          <a:fillRect/>
        </a:stretch>
      </xdr:blipFill>
      <xdr:spPr>
        <a:xfrm>
          <a:off x="936335" y="11869217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209</xdr:row>
      <xdr:rowOff>65687</xdr:rowOff>
    </xdr:from>
    <xdr:to>
      <xdr:col>1</xdr:col>
      <xdr:colOff>636167</xdr:colOff>
      <xdr:row>209</xdr:row>
      <xdr:rowOff>555295</xdr:rowOff>
    </xdr:to>
    <xdr:pic>
      <xdr:nvPicPr>
        <xdr:cNvPr id="445" name="Immagine 3340" descr="Immagine 3340"/>
        <xdr:cNvPicPr>
          <a:picLocks noChangeAspect="1"/>
        </xdr:cNvPicPr>
      </xdr:nvPicPr>
      <xdr:blipFill>
        <a:blip r:embed="rId408">
          <a:extLst/>
        </a:blip>
        <a:stretch>
          <a:fillRect/>
        </a:stretch>
      </xdr:blipFill>
      <xdr:spPr>
        <a:xfrm>
          <a:off x="936335" y="119834942"/>
          <a:ext cx="601533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217</xdr:row>
      <xdr:rowOff>65464</xdr:rowOff>
    </xdr:from>
    <xdr:to>
      <xdr:col>1</xdr:col>
      <xdr:colOff>636167</xdr:colOff>
      <xdr:row>217</xdr:row>
      <xdr:rowOff>555059</xdr:rowOff>
    </xdr:to>
    <xdr:pic>
      <xdr:nvPicPr>
        <xdr:cNvPr id="446" name="Immagine 3341" descr="Immagine 3341"/>
        <xdr:cNvPicPr>
          <a:picLocks noChangeAspect="1"/>
        </xdr:cNvPicPr>
      </xdr:nvPicPr>
      <xdr:blipFill>
        <a:blip r:embed="rId409">
          <a:extLst/>
        </a:blip>
        <a:stretch>
          <a:fillRect/>
        </a:stretch>
      </xdr:blipFill>
      <xdr:spPr>
        <a:xfrm>
          <a:off x="936335" y="124406719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218</xdr:row>
      <xdr:rowOff>59635</xdr:rowOff>
    </xdr:from>
    <xdr:to>
      <xdr:col>1</xdr:col>
      <xdr:colOff>636167</xdr:colOff>
      <xdr:row>218</xdr:row>
      <xdr:rowOff>549230</xdr:rowOff>
    </xdr:to>
    <xdr:pic>
      <xdr:nvPicPr>
        <xdr:cNvPr id="447" name="Immagine 3342" descr="Immagine 3342"/>
        <xdr:cNvPicPr>
          <a:picLocks noChangeAspect="1"/>
        </xdr:cNvPicPr>
      </xdr:nvPicPr>
      <xdr:blipFill>
        <a:blip r:embed="rId410">
          <a:extLst/>
        </a:blip>
        <a:stretch>
          <a:fillRect/>
        </a:stretch>
      </xdr:blipFill>
      <xdr:spPr>
        <a:xfrm>
          <a:off x="936335" y="124972390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219</xdr:row>
      <xdr:rowOff>59412</xdr:rowOff>
    </xdr:from>
    <xdr:to>
      <xdr:col>1</xdr:col>
      <xdr:colOff>636167</xdr:colOff>
      <xdr:row>219</xdr:row>
      <xdr:rowOff>549007</xdr:rowOff>
    </xdr:to>
    <xdr:pic>
      <xdr:nvPicPr>
        <xdr:cNvPr id="448" name="Immagine 3343" descr="Immagine 3343"/>
        <xdr:cNvPicPr>
          <a:picLocks noChangeAspect="1"/>
        </xdr:cNvPicPr>
      </xdr:nvPicPr>
      <xdr:blipFill>
        <a:blip r:embed="rId411">
          <a:extLst/>
        </a:blip>
        <a:stretch>
          <a:fillRect/>
        </a:stretch>
      </xdr:blipFill>
      <xdr:spPr>
        <a:xfrm>
          <a:off x="936335" y="12554366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221</xdr:row>
      <xdr:rowOff>64782</xdr:rowOff>
    </xdr:from>
    <xdr:to>
      <xdr:col>1</xdr:col>
      <xdr:colOff>636167</xdr:colOff>
      <xdr:row>221</xdr:row>
      <xdr:rowOff>554389</xdr:rowOff>
    </xdr:to>
    <xdr:pic>
      <xdr:nvPicPr>
        <xdr:cNvPr id="449" name="Immagine 3344" descr="Immagine 3344"/>
        <xdr:cNvPicPr>
          <a:picLocks noChangeAspect="1"/>
        </xdr:cNvPicPr>
      </xdr:nvPicPr>
      <xdr:blipFill>
        <a:blip r:embed="rId412">
          <a:extLst/>
        </a:blip>
        <a:stretch>
          <a:fillRect/>
        </a:stretch>
      </xdr:blipFill>
      <xdr:spPr>
        <a:xfrm>
          <a:off x="936335" y="126692037"/>
          <a:ext cx="601533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223</xdr:row>
      <xdr:rowOff>64559</xdr:rowOff>
    </xdr:from>
    <xdr:to>
      <xdr:col>1</xdr:col>
      <xdr:colOff>636167</xdr:colOff>
      <xdr:row>223</xdr:row>
      <xdr:rowOff>554154</xdr:rowOff>
    </xdr:to>
    <xdr:pic>
      <xdr:nvPicPr>
        <xdr:cNvPr id="450" name="Immagine 3345" descr="Immagine 3345"/>
        <xdr:cNvPicPr>
          <a:picLocks noChangeAspect="1"/>
        </xdr:cNvPicPr>
      </xdr:nvPicPr>
      <xdr:blipFill>
        <a:blip r:embed="rId413">
          <a:extLst/>
        </a:blip>
        <a:stretch>
          <a:fillRect/>
        </a:stretch>
      </xdr:blipFill>
      <xdr:spPr>
        <a:xfrm>
          <a:off x="936335" y="127834814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228</xdr:row>
      <xdr:rowOff>64335</xdr:rowOff>
    </xdr:from>
    <xdr:to>
      <xdr:col>1</xdr:col>
      <xdr:colOff>636167</xdr:colOff>
      <xdr:row>228</xdr:row>
      <xdr:rowOff>553930</xdr:rowOff>
    </xdr:to>
    <xdr:pic>
      <xdr:nvPicPr>
        <xdr:cNvPr id="451" name="Immagine 3346" descr="Immagine 3346"/>
        <xdr:cNvPicPr>
          <a:picLocks noChangeAspect="1"/>
        </xdr:cNvPicPr>
      </xdr:nvPicPr>
      <xdr:blipFill>
        <a:blip r:embed="rId414">
          <a:extLst/>
        </a:blip>
        <a:stretch>
          <a:fillRect/>
        </a:stretch>
      </xdr:blipFill>
      <xdr:spPr>
        <a:xfrm>
          <a:off x="936335" y="130692090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230</xdr:row>
      <xdr:rowOff>58494</xdr:rowOff>
    </xdr:from>
    <xdr:to>
      <xdr:col>1</xdr:col>
      <xdr:colOff>636167</xdr:colOff>
      <xdr:row>230</xdr:row>
      <xdr:rowOff>540474</xdr:rowOff>
    </xdr:to>
    <xdr:pic>
      <xdr:nvPicPr>
        <xdr:cNvPr id="452" name="Immagine 3347" descr="Immagine 3347"/>
        <xdr:cNvPicPr>
          <a:picLocks noChangeAspect="1"/>
        </xdr:cNvPicPr>
      </xdr:nvPicPr>
      <xdr:blipFill>
        <a:blip r:embed="rId415">
          <a:extLst/>
        </a:blip>
        <a:stretch>
          <a:fillRect/>
        </a:stretch>
      </xdr:blipFill>
      <xdr:spPr>
        <a:xfrm>
          <a:off x="936335" y="131829249"/>
          <a:ext cx="601533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239</xdr:row>
      <xdr:rowOff>43499</xdr:rowOff>
    </xdr:from>
    <xdr:to>
      <xdr:col>1</xdr:col>
      <xdr:colOff>636167</xdr:colOff>
      <xdr:row>239</xdr:row>
      <xdr:rowOff>550247</xdr:rowOff>
    </xdr:to>
    <xdr:pic>
      <xdr:nvPicPr>
        <xdr:cNvPr id="453" name="Immagine 3348" descr="Immagine 3348"/>
        <xdr:cNvPicPr>
          <a:picLocks noChangeAspect="1"/>
        </xdr:cNvPicPr>
      </xdr:nvPicPr>
      <xdr:blipFill>
        <a:blip r:embed="rId416">
          <a:extLst/>
        </a:blip>
        <a:stretch>
          <a:fillRect/>
        </a:stretch>
      </xdr:blipFill>
      <xdr:spPr>
        <a:xfrm>
          <a:off x="936335" y="136957754"/>
          <a:ext cx="601533" cy="506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162</xdr:row>
      <xdr:rowOff>67467</xdr:rowOff>
    </xdr:from>
    <xdr:to>
      <xdr:col>1</xdr:col>
      <xdr:colOff>595939</xdr:colOff>
      <xdr:row>163</xdr:row>
      <xdr:rowOff>600</xdr:rowOff>
    </xdr:to>
    <xdr:pic>
      <xdr:nvPicPr>
        <xdr:cNvPr id="454" name="Immagine 3349" descr="Immagine 3349"/>
        <xdr:cNvPicPr>
          <a:picLocks noChangeAspect="1"/>
        </xdr:cNvPicPr>
      </xdr:nvPicPr>
      <xdr:blipFill>
        <a:blip r:embed="rId417">
          <a:extLst/>
        </a:blip>
        <a:stretch>
          <a:fillRect/>
        </a:stretch>
      </xdr:blipFill>
      <xdr:spPr>
        <a:xfrm>
          <a:off x="996819" y="92976222"/>
          <a:ext cx="5008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167</xdr:row>
      <xdr:rowOff>67467</xdr:rowOff>
    </xdr:from>
    <xdr:to>
      <xdr:col>1</xdr:col>
      <xdr:colOff>595939</xdr:colOff>
      <xdr:row>168</xdr:row>
      <xdr:rowOff>600</xdr:rowOff>
    </xdr:to>
    <xdr:pic>
      <xdr:nvPicPr>
        <xdr:cNvPr id="455" name="Immagine 3350" descr="Immagine 3350"/>
        <xdr:cNvPicPr>
          <a:picLocks noChangeAspect="1"/>
        </xdr:cNvPicPr>
      </xdr:nvPicPr>
      <xdr:blipFill>
        <a:blip r:embed="rId418">
          <a:extLst/>
        </a:blip>
        <a:stretch>
          <a:fillRect/>
        </a:stretch>
      </xdr:blipFill>
      <xdr:spPr>
        <a:xfrm>
          <a:off x="996819" y="95833722"/>
          <a:ext cx="5008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169</xdr:row>
      <xdr:rowOff>67467</xdr:rowOff>
    </xdr:from>
    <xdr:to>
      <xdr:col>1</xdr:col>
      <xdr:colOff>595939</xdr:colOff>
      <xdr:row>170</xdr:row>
      <xdr:rowOff>600</xdr:rowOff>
    </xdr:to>
    <xdr:pic>
      <xdr:nvPicPr>
        <xdr:cNvPr id="456" name="Immagine 3351" descr="Immagine 3351"/>
        <xdr:cNvPicPr>
          <a:picLocks noChangeAspect="1"/>
        </xdr:cNvPicPr>
      </xdr:nvPicPr>
      <xdr:blipFill>
        <a:blip r:embed="rId419">
          <a:extLst/>
        </a:blip>
        <a:stretch>
          <a:fillRect/>
        </a:stretch>
      </xdr:blipFill>
      <xdr:spPr>
        <a:xfrm>
          <a:off x="996819" y="96976722"/>
          <a:ext cx="5008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176</xdr:row>
      <xdr:rowOff>67467</xdr:rowOff>
    </xdr:from>
    <xdr:to>
      <xdr:col>1</xdr:col>
      <xdr:colOff>595939</xdr:colOff>
      <xdr:row>177</xdr:row>
      <xdr:rowOff>600</xdr:rowOff>
    </xdr:to>
    <xdr:pic>
      <xdr:nvPicPr>
        <xdr:cNvPr id="457" name="Immagine 3352" descr="Immagine 3352"/>
        <xdr:cNvPicPr>
          <a:picLocks noChangeAspect="1"/>
        </xdr:cNvPicPr>
      </xdr:nvPicPr>
      <xdr:blipFill>
        <a:blip r:embed="rId420">
          <a:extLst/>
        </a:blip>
        <a:stretch>
          <a:fillRect/>
        </a:stretch>
      </xdr:blipFill>
      <xdr:spPr>
        <a:xfrm>
          <a:off x="996819" y="100977222"/>
          <a:ext cx="500821" cy="504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193</xdr:row>
      <xdr:rowOff>67473</xdr:rowOff>
    </xdr:from>
    <xdr:to>
      <xdr:col>1</xdr:col>
      <xdr:colOff>595939</xdr:colOff>
      <xdr:row>194</xdr:row>
      <xdr:rowOff>600</xdr:rowOff>
    </xdr:to>
    <xdr:pic>
      <xdr:nvPicPr>
        <xdr:cNvPr id="458" name="Immagine 3353" descr="Immagine 3353"/>
        <xdr:cNvPicPr>
          <a:picLocks noChangeAspect="1"/>
        </xdr:cNvPicPr>
      </xdr:nvPicPr>
      <xdr:blipFill>
        <a:blip r:embed="rId421">
          <a:extLst/>
        </a:blip>
        <a:stretch>
          <a:fillRect/>
        </a:stretch>
      </xdr:blipFill>
      <xdr:spPr>
        <a:xfrm>
          <a:off x="996819" y="1106927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204</xdr:row>
      <xdr:rowOff>67473</xdr:rowOff>
    </xdr:from>
    <xdr:to>
      <xdr:col>1</xdr:col>
      <xdr:colOff>595939</xdr:colOff>
      <xdr:row>205</xdr:row>
      <xdr:rowOff>600</xdr:rowOff>
    </xdr:to>
    <xdr:pic>
      <xdr:nvPicPr>
        <xdr:cNvPr id="459" name="Immagine 3354" descr="Immagine 3354"/>
        <xdr:cNvPicPr>
          <a:picLocks noChangeAspect="1"/>
        </xdr:cNvPicPr>
      </xdr:nvPicPr>
      <xdr:blipFill>
        <a:blip r:embed="rId422">
          <a:extLst/>
        </a:blip>
        <a:stretch>
          <a:fillRect/>
        </a:stretch>
      </xdr:blipFill>
      <xdr:spPr>
        <a:xfrm>
          <a:off x="996819" y="1169792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226</xdr:row>
      <xdr:rowOff>67473</xdr:rowOff>
    </xdr:from>
    <xdr:to>
      <xdr:col>1</xdr:col>
      <xdr:colOff>595939</xdr:colOff>
      <xdr:row>227</xdr:row>
      <xdr:rowOff>600</xdr:rowOff>
    </xdr:to>
    <xdr:pic>
      <xdr:nvPicPr>
        <xdr:cNvPr id="460" name="Immagine 3355" descr="Immagine 3355"/>
        <xdr:cNvPicPr>
          <a:picLocks noChangeAspect="1"/>
        </xdr:cNvPicPr>
      </xdr:nvPicPr>
      <xdr:blipFill>
        <a:blip r:embed="rId423">
          <a:extLst/>
        </a:blip>
        <a:stretch>
          <a:fillRect/>
        </a:stretch>
      </xdr:blipFill>
      <xdr:spPr>
        <a:xfrm>
          <a:off x="996819" y="1295522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231</xdr:row>
      <xdr:rowOff>67473</xdr:rowOff>
    </xdr:from>
    <xdr:to>
      <xdr:col>1</xdr:col>
      <xdr:colOff>595939</xdr:colOff>
      <xdr:row>232</xdr:row>
      <xdr:rowOff>600</xdr:rowOff>
    </xdr:to>
    <xdr:pic>
      <xdr:nvPicPr>
        <xdr:cNvPr id="461" name="Immagine 3356" descr="Immagine 3356"/>
        <xdr:cNvPicPr>
          <a:picLocks noChangeAspect="1"/>
        </xdr:cNvPicPr>
      </xdr:nvPicPr>
      <xdr:blipFill>
        <a:blip r:embed="rId424">
          <a:extLst/>
        </a:blip>
        <a:stretch>
          <a:fillRect/>
        </a:stretch>
      </xdr:blipFill>
      <xdr:spPr>
        <a:xfrm>
          <a:off x="996819" y="1324097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95119</xdr:colOff>
      <xdr:row>240</xdr:row>
      <xdr:rowOff>32833</xdr:rowOff>
    </xdr:from>
    <xdr:to>
      <xdr:col>1</xdr:col>
      <xdr:colOff>595939</xdr:colOff>
      <xdr:row>240</xdr:row>
      <xdr:rowOff>537472</xdr:rowOff>
    </xdr:to>
    <xdr:pic>
      <xdr:nvPicPr>
        <xdr:cNvPr id="462" name="Immagine 3357" descr="Immagine 3357"/>
        <xdr:cNvPicPr>
          <a:picLocks noChangeAspect="1"/>
        </xdr:cNvPicPr>
      </xdr:nvPicPr>
      <xdr:blipFill>
        <a:blip r:embed="rId425">
          <a:extLst/>
        </a:blip>
        <a:stretch>
          <a:fillRect/>
        </a:stretch>
      </xdr:blipFill>
      <xdr:spPr>
        <a:xfrm>
          <a:off x="996819" y="137518588"/>
          <a:ext cx="500821" cy="504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81227</xdr:colOff>
      <xdr:row>247</xdr:row>
      <xdr:rowOff>51958</xdr:rowOff>
    </xdr:from>
    <xdr:to>
      <xdr:col>1</xdr:col>
      <xdr:colOff>603213</xdr:colOff>
      <xdr:row>247</xdr:row>
      <xdr:rowOff>549180</xdr:rowOff>
    </xdr:to>
    <xdr:pic>
      <xdr:nvPicPr>
        <xdr:cNvPr id="463" name="Immagine 3358" descr="Immagine 3358"/>
        <xdr:cNvPicPr>
          <a:picLocks noChangeAspect="1"/>
        </xdr:cNvPicPr>
      </xdr:nvPicPr>
      <xdr:blipFill>
        <a:blip r:embed="rId426">
          <a:extLst/>
        </a:blip>
        <a:stretch>
          <a:fillRect/>
        </a:stretch>
      </xdr:blipFill>
      <xdr:spPr>
        <a:xfrm>
          <a:off x="982927" y="141538213"/>
          <a:ext cx="521986" cy="4972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81227</xdr:colOff>
      <xdr:row>248</xdr:row>
      <xdr:rowOff>49738</xdr:rowOff>
    </xdr:from>
    <xdr:to>
      <xdr:col>1</xdr:col>
      <xdr:colOff>603213</xdr:colOff>
      <xdr:row>248</xdr:row>
      <xdr:rowOff>552665</xdr:rowOff>
    </xdr:to>
    <xdr:pic>
      <xdr:nvPicPr>
        <xdr:cNvPr id="464" name="Immagine 3359" descr="Immagine 3359"/>
        <xdr:cNvPicPr>
          <a:picLocks noChangeAspect="1"/>
        </xdr:cNvPicPr>
      </xdr:nvPicPr>
      <xdr:blipFill>
        <a:blip r:embed="rId427">
          <a:extLst/>
        </a:blip>
        <a:stretch>
          <a:fillRect/>
        </a:stretch>
      </xdr:blipFill>
      <xdr:spPr>
        <a:xfrm>
          <a:off x="982927" y="142107493"/>
          <a:ext cx="521986" cy="5029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81227</xdr:colOff>
      <xdr:row>252</xdr:row>
      <xdr:rowOff>35773</xdr:rowOff>
    </xdr:from>
    <xdr:to>
      <xdr:col>1</xdr:col>
      <xdr:colOff>603213</xdr:colOff>
      <xdr:row>252</xdr:row>
      <xdr:rowOff>517753</xdr:rowOff>
    </xdr:to>
    <xdr:pic>
      <xdr:nvPicPr>
        <xdr:cNvPr id="465" name="Immagine 3360" descr="Immagine 3360"/>
        <xdr:cNvPicPr>
          <a:picLocks noChangeAspect="1"/>
        </xdr:cNvPicPr>
      </xdr:nvPicPr>
      <xdr:blipFill>
        <a:blip r:embed="rId428">
          <a:extLst/>
        </a:blip>
        <a:stretch>
          <a:fillRect/>
        </a:stretch>
      </xdr:blipFill>
      <xdr:spPr>
        <a:xfrm>
          <a:off x="982927" y="144379528"/>
          <a:ext cx="521986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81227</xdr:colOff>
      <xdr:row>254</xdr:row>
      <xdr:rowOff>31122</xdr:rowOff>
    </xdr:from>
    <xdr:to>
      <xdr:col>1</xdr:col>
      <xdr:colOff>603213</xdr:colOff>
      <xdr:row>254</xdr:row>
      <xdr:rowOff>516909</xdr:rowOff>
    </xdr:to>
    <xdr:pic>
      <xdr:nvPicPr>
        <xdr:cNvPr id="466" name="Immagine 3361" descr="Immagine 3361"/>
        <xdr:cNvPicPr>
          <a:picLocks noChangeAspect="1"/>
        </xdr:cNvPicPr>
      </xdr:nvPicPr>
      <xdr:blipFill>
        <a:blip r:embed="rId429">
          <a:extLst/>
        </a:blip>
        <a:stretch>
          <a:fillRect/>
        </a:stretch>
      </xdr:blipFill>
      <xdr:spPr>
        <a:xfrm>
          <a:off x="982927" y="145517877"/>
          <a:ext cx="521986" cy="485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81227</xdr:colOff>
      <xdr:row>255</xdr:row>
      <xdr:rowOff>28927</xdr:rowOff>
    </xdr:from>
    <xdr:to>
      <xdr:col>1</xdr:col>
      <xdr:colOff>603213</xdr:colOff>
      <xdr:row>255</xdr:row>
      <xdr:rowOff>512804</xdr:rowOff>
    </xdr:to>
    <xdr:pic>
      <xdr:nvPicPr>
        <xdr:cNvPr id="467" name="Immagine 3362" descr="Immagine 3362"/>
        <xdr:cNvPicPr>
          <a:picLocks noChangeAspect="1"/>
        </xdr:cNvPicPr>
      </xdr:nvPicPr>
      <xdr:blipFill>
        <a:blip r:embed="rId430">
          <a:extLst/>
        </a:blip>
        <a:stretch>
          <a:fillRect/>
        </a:stretch>
      </xdr:blipFill>
      <xdr:spPr>
        <a:xfrm>
          <a:off x="982927" y="146087182"/>
          <a:ext cx="521986" cy="4838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256</xdr:row>
      <xdr:rowOff>36864</xdr:rowOff>
    </xdr:from>
    <xdr:to>
      <xdr:col>1</xdr:col>
      <xdr:colOff>600412</xdr:colOff>
      <xdr:row>256</xdr:row>
      <xdr:rowOff>526459</xdr:rowOff>
    </xdr:to>
    <xdr:pic>
      <xdr:nvPicPr>
        <xdr:cNvPr id="468" name="Immagine 3363" descr="Immagine 3363"/>
        <xdr:cNvPicPr>
          <a:picLocks noChangeAspect="1"/>
        </xdr:cNvPicPr>
      </xdr:nvPicPr>
      <xdr:blipFill>
        <a:blip r:embed="rId431">
          <a:extLst/>
        </a:blip>
        <a:stretch>
          <a:fillRect/>
        </a:stretch>
      </xdr:blipFill>
      <xdr:spPr>
        <a:xfrm>
          <a:off x="989652" y="146666619"/>
          <a:ext cx="51246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257</xdr:row>
      <xdr:rowOff>44206</xdr:rowOff>
    </xdr:from>
    <xdr:to>
      <xdr:col>1</xdr:col>
      <xdr:colOff>600412</xdr:colOff>
      <xdr:row>257</xdr:row>
      <xdr:rowOff>549044</xdr:rowOff>
    </xdr:to>
    <xdr:pic>
      <xdr:nvPicPr>
        <xdr:cNvPr id="469" name="Immagine 3364" descr="Immagine 3364"/>
        <xdr:cNvPicPr>
          <a:picLocks noChangeAspect="1"/>
        </xdr:cNvPicPr>
      </xdr:nvPicPr>
      <xdr:blipFill>
        <a:blip r:embed="rId432">
          <a:extLst/>
        </a:blip>
        <a:stretch>
          <a:fillRect/>
        </a:stretch>
      </xdr:blipFill>
      <xdr:spPr>
        <a:xfrm>
          <a:off x="989652" y="147245461"/>
          <a:ext cx="512461" cy="5048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258</xdr:row>
      <xdr:rowOff>35674</xdr:rowOff>
    </xdr:from>
    <xdr:to>
      <xdr:col>1</xdr:col>
      <xdr:colOff>600412</xdr:colOff>
      <xdr:row>258</xdr:row>
      <xdr:rowOff>517653</xdr:rowOff>
    </xdr:to>
    <xdr:pic>
      <xdr:nvPicPr>
        <xdr:cNvPr id="470" name="Immagine 3365" descr="Immagine 3365"/>
        <xdr:cNvPicPr>
          <a:picLocks noChangeAspect="1"/>
        </xdr:cNvPicPr>
      </xdr:nvPicPr>
      <xdr:blipFill>
        <a:blip r:embed="rId433">
          <a:extLst/>
        </a:blip>
        <a:stretch>
          <a:fillRect/>
        </a:stretch>
      </xdr:blipFill>
      <xdr:spPr>
        <a:xfrm>
          <a:off x="989652" y="147808429"/>
          <a:ext cx="512461" cy="48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259</xdr:row>
      <xdr:rowOff>43003</xdr:rowOff>
    </xdr:from>
    <xdr:to>
      <xdr:col>1</xdr:col>
      <xdr:colOff>600412</xdr:colOff>
      <xdr:row>259</xdr:row>
      <xdr:rowOff>532611</xdr:rowOff>
    </xdr:to>
    <xdr:pic>
      <xdr:nvPicPr>
        <xdr:cNvPr id="471" name="Immagine 3366" descr="Immagine 3366"/>
        <xdr:cNvPicPr>
          <a:picLocks noChangeAspect="1"/>
        </xdr:cNvPicPr>
      </xdr:nvPicPr>
      <xdr:blipFill>
        <a:blip r:embed="rId434">
          <a:extLst/>
        </a:blip>
        <a:stretch>
          <a:fillRect/>
        </a:stretch>
      </xdr:blipFill>
      <xdr:spPr>
        <a:xfrm>
          <a:off x="989652" y="148387258"/>
          <a:ext cx="512461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261</xdr:row>
      <xdr:rowOff>42408</xdr:rowOff>
    </xdr:from>
    <xdr:to>
      <xdr:col>1</xdr:col>
      <xdr:colOff>600412</xdr:colOff>
      <xdr:row>261</xdr:row>
      <xdr:rowOff>532015</xdr:rowOff>
    </xdr:to>
    <xdr:pic>
      <xdr:nvPicPr>
        <xdr:cNvPr id="472" name="Immagine 3367" descr="Immagine 3367"/>
        <xdr:cNvPicPr>
          <a:picLocks noChangeAspect="1"/>
        </xdr:cNvPicPr>
      </xdr:nvPicPr>
      <xdr:blipFill>
        <a:blip r:embed="rId435">
          <a:extLst/>
        </a:blip>
        <a:stretch>
          <a:fillRect/>
        </a:stretch>
      </xdr:blipFill>
      <xdr:spPr>
        <a:xfrm>
          <a:off x="989652" y="149529663"/>
          <a:ext cx="512461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262</xdr:row>
      <xdr:rowOff>33875</xdr:rowOff>
    </xdr:from>
    <xdr:to>
      <xdr:col>1</xdr:col>
      <xdr:colOff>600412</xdr:colOff>
      <xdr:row>262</xdr:row>
      <xdr:rowOff>513958</xdr:rowOff>
    </xdr:to>
    <xdr:pic>
      <xdr:nvPicPr>
        <xdr:cNvPr id="473" name="Immagine 3368" descr="Immagine 3368"/>
        <xdr:cNvPicPr>
          <a:picLocks noChangeAspect="1"/>
        </xdr:cNvPicPr>
      </xdr:nvPicPr>
      <xdr:blipFill>
        <a:blip r:embed="rId436">
          <a:extLst/>
        </a:blip>
        <a:stretch>
          <a:fillRect/>
        </a:stretch>
      </xdr:blipFill>
      <xdr:spPr>
        <a:xfrm>
          <a:off x="989652" y="150092630"/>
          <a:ext cx="512461" cy="4800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87952</xdr:colOff>
      <xdr:row>265</xdr:row>
      <xdr:rowOff>57948</xdr:rowOff>
    </xdr:from>
    <xdr:to>
      <xdr:col>1</xdr:col>
      <xdr:colOff>600412</xdr:colOff>
      <xdr:row>265</xdr:row>
      <xdr:rowOff>547543</xdr:rowOff>
    </xdr:to>
    <xdr:pic>
      <xdr:nvPicPr>
        <xdr:cNvPr id="474" name="Immagine 3369" descr="Immagine 3369"/>
        <xdr:cNvPicPr>
          <a:picLocks noChangeAspect="1"/>
        </xdr:cNvPicPr>
      </xdr:nvPicPr>
      <xdr:blipFill>
        <a:blip r:embed="rId437">
          <a:extLst/>
        </a:blip>
        <a:stretch>
          <a:fillRect/>
        </a:stretch>
      </xdr:blipFill>
      <xdr:spPr>
        <a:xfrm>
          <a:off x="989652" y="151831203"/>
          <a:ext cx="51246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87047</xdr:colOff>
      <xdr:row>249</xdr:row>
      <xdr:rowOff>47518</xdr:rowOff>
    </xdr:from>
    <xdr:to>
      <xdr:col>1</xdr:col>
      <xdr:colOff>580248</xdr:colOff>
      <xdr:row>249</xdr:row>
      <xdr:rowOff>554054</xdr:rowOff>
    </xdr:to>
    <xdr:pic>
      <xdr:nvPicPr>
        <xdr:cNvPr id="475" name="Immagine 3378" descr="Immagine 3378"/>
        <xdr:cNvPicPr>
          <a:picLocks noChangeAspect="1"/>
        </xdr:cNvPicPr>
      </xdr:nvPicPr>
      <xdr:blipFill>
        <a:blip r:embed="rId438">
          <a:extLst/>
        </a:blip>
        <a:stretch>
          <a:fillRect/>
        </a:stretch>
      </xdr:blipFill>
      <xdr:spPr>
        <a:xfrm>
          <a:off x="988747" y="142676773"/>
          <a:ext cx="493202" cy="5065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87047</xdr:colOff>
      <xdr:row>250</xdr:row>
      <xdr:rowOff>45087</xdr:rowOff>
    </xdr:from>
    <xdr:to>
      <xdr:col>1</xdr:col>
      <xdr:colOff>580248</xdr:colOff>
      <xdr:row>250</xdr:row>
      <xdr:rowOff>549714</xdr:rowOff>
    </xdr:to>
    <xdr:pic>
      <xdr:nvPicPr>
        <xdr:cNvPr id="476" name="Immagine 3379" descr="Immagine 3379"/>
        <xdr:cNvPicPr>
          <a:picLocks noChangeAspect="1"/>
        </xdr:cNvPicPr>
      </xdr:nvPicPr>
      <xdr:blipFill>
        <a:blip r:embed="rId439">
          <a:extLst/>
        </a:blip>
        <a:stretch>
          <a:fillRect/>
        </a:stretch>
      </xdr:blipFill>
      <xdr:spPr>
        <a:xfrm>
          <a:off x="988747" y="143245842"/>
          <a:ext cx="493202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87047</xdr:colOff>
      <xdr:row>251</xdr:row>
      <xdr:rowOff>42656</xdr:rowOff>
    </xdr:from>
    <xdr:to>
      <xdr:col>1</xdr:col>
      <xdr:colOff>580248</xdr:colOff>
      <xdr:row>251</xdr:row>
      <xdr:rowOff>532040</xdr:rowOff>
    </xdr:to>
    <xdr:pic>
      <xdr:nvPicPr>
        <xdr:cNvPr id="477" name="Immagine 3380" descr="Immagine 3380"/>
        <xdr:cNvPicPr>
          <a:picLocks noChangeAspect="1"/>
        </xdr:cNvPicPr>
      </xdr:nvPicPr>
      <xdr:blipFill>
        <a:blip r:embed="rId440">
          <a:extLst/>
        </a:blip>
        <a:stretch>
          <a:fillRect/>
        </a:stretch>
      </xdr:blipFill>
      <xdr:spPr>
        <a:xfrm>
          <a:off x="988747" y="143814911"/>
          <a:ext cx="493202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87047</xdr:colOff>
      <xdr:row>253</xdr:row>
      <xdr:rowOff>33553</xdr:rowOff>
    </xdr:from>
    <xdr:to>
      <xdr:col>1</xdr:col>
      <xdr:colOff>580248</xdr:colOff>
      <xdr:row>253</xdr:row>
      <xdr:rowOff>513412</xdr:rowOff>
    </xdr:to>
    <xdr:pic>
      <xdr:nvPicPr>
        <xdr:cNvPr id="478" name="Immagine 3381" descr="Immagine 3381"/>
        <xdr:cNvPicPr>
          <a:picLocks noChangeAspect="1"/>
        </xdr:cNvPicPr>
      </xdr:nvPicPr>
      <xdr:blipFill>
        <a:blip r:embed="rId441">
          <a:extLst/>
        </a:blip>
        <a:stretch>
          <a:fillRect/>
        </a:stretch>
      </xdr:blipFill>
      <xdr:spPr>
        <a:xfrm>
          <a:off x="988747" y="144948808"/>
          <a:ext cx="493202" cy="479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79294</xdr:colOff>
      <xdr:row>266</xdr:row>
      <xdr:rowOff>51958</xdr:rowOff>
    </xdr:from>
    <xdr:to>
      <xdr:col>1</xdr:col>
      <xdr:colOff>591754</xdr:colOff>
      <xdr:row>266</xdr:row>
      <xdr:rowOff>541553</xdr:rowOff>
    </xdr:to>
    <xdr:pic>
      <xdr:nvPicPr>
        <xdr:cNvPr id="479" name="Immagine 3389" descr="Immagine 3389"/>
        <xdr:cNvPicPr>
          <a:picLocks noChangeAspect="1"/>
        </xdr:cNvPicPr>
      </xdr:nvPicPr>
      <xdr:blipFill>
        <a:blip r:embed="rId442">
          <a:extLst/>
        </a:blip>
        <a:stretch>
          <a:fillRect/>
        </a:stretch>
      </xdr:blipFill>
      <xdr:spPr>
        <a:xfrm>
          <a:off x="980993" y="152396713"/>
          <a:ext cx="51246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79294</xdr:colOff>
      <xdr:row>267</xdr:row>
      <xdr:rowOff>51363</xdr:rowOff>
    </xdr:from>
    <xdr:to>
      <xdr:col>1</xdr:col>
      <xdr:colOff>591754</xdr:colOff>
      <xdr:row>267</xdr:row>
      <xdr:rowOff>540958</xdr:rowOff>
    </xdr:to>
    <xdr:pic>
      <xdr:nvPicPr>
        <xdr:cNvPr id="480" name="Immagine 3390" descr="Immagine 3390"/>
        <xdr:cNvPicPr>
          <a:picLocks noChangeAspect="1"/>
        </xdr:cNvPicPr>
      </xdr:nvPicPr>
      <xdr:blipFill>
        <a:blip r:embed="rId443">
          <a:extLst/>
        </a:blip>
        <a:stretch>
          <a:fillRect/>
        </a:stretch>
      </xdr:blipFill>
      <xdr:spPr>
        <a:xfrm>
          <a:off x="980993" y="152967618"/>
          <a:ext cx="512461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79294</xdr:colOff>
      <xdr:row>268</xdr:row>
      <xdr:rowOff>58705</xdr:rowOff>
    </xdr:from>
    <xdr:to>
      <xdr:col>1</xdr:col>
      <xdr:colOff>591754</xdr:colOff>
      <xdr:row>268</xdr:row>
      <xdr:rowOff>565452</xdr:rowOff>
    </xdr:to>
    <xdr:pic>
      <xdr:nvPicPr>
        <xdr:cNvPr id="481" name="Immagine 3391" descr="Immagine 3391"/>
        <xdr:cNvPicPr>
          <a:picLocks noChangeAspect="1"/>
        </xdr:cNvPicPr>
      </xdr:nvPicPr>
      <xdr:blipFill>
        <a:blip r:embed="rId444">
          <a:extLst/>
        </a:blip>
        <a:stretch>
          <a:fillRect/>
        </a:stretch>
      </xdr:blipFill>
      <xdr:spPr>
        <a:xfrm>
          <a:off x="980993" y="153546460"/>
          <a:ext cx="512461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79294</xdr:colOff>
      <xdr:row>269</xdr:row>
      <xdr:rowOff>58109</xdr:rowOff>
    </xdr:from>
    <xdr:to>
      <xdr:col>1</xdr:col>
      <xdr:colOff>591754</xdr:colOff>
      <xdr:row>269</xdr:row>
      <xdr:rowOff>564857</xdr:rowOff>
    </xdr:to>
    <xdr:pic>
      <xdr:nvPicPr>
        <xdr:cNvPr id="482" name="Immagine 3392" descr="Immagine 3392"/>
        <xdr:cNvPicPr>
          <a:picLocks noChangeAspect="1"/>
        </xdr:cNvPicPr>
      </xdr:nvPicPr>
      <xdr:blipFill>
        <a:blip r:embed="rId445">
          <a:extLst/>
        </a:blip>
        <a:stretch>
          <a:fillRect/>
        </a:stretch>
      </xdr:blipFill>
      <xdr:spPr>
        <a:xfrm>
          <a:off x="980993" y="154117364"/>
          <a:ext cx="512461" cy="506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270</xdr:row>
      <xdr:rowOff>97202</xdr:rowOff>
    </xdr:from>
    <xdr:to>
      <xdr:col>1</xdr:col>
      <xdr:colOff>633641</xdr:colOff>
      <xdr:row>270</xdr:row>
      <xdr:rowOff>522627</xdr:rowOff>
    </xdr:to>
    <xdr:pic>
      <xdr:nvPicPr>
        <xdr:cNvPr id="483" name="Immagine 3393" descr="Immagine 3393"/>
        <xdr:cNvPicPr>
          <a:picLocks noChangeAspect="1"/>
        </xdr:cNvPicPr>
      </xdr:nvPicPr>
      <xdr:blipFill>
        <a:blip r:embed="rId446">
          <a:extLst/>
        </a:blip>
        <a:stretch>
          <a:fillRect/>
        </a:stretch>
      </xdr:blipFill>
      <xdr:spPr>
        <a:xfrm>
          <a:off x="927676" y="154727957"/>
          <a:ext cx="607666" cy="425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79294</xdr:colOff>
      <xdr:row>271</xdr:row>
      <xdr:rowOff>52764</xdr:rowOff>
    </xdr:from>
    <xdr:to>
      <xdr:col>1</xdr:col>
      <xdr:colOff>591754</xdr:colOff>
      <xdr:row>271</xdr:row>
      <xdr:rowOff>542359</xdr:rowOff>
    </xdr:to>
    <xdr:pic>
      <xdr:nvPicPr>
        <xdr:cNvPr id="484" name="Immagine 3394" descr="Immagine 3394"/>
        <xdr:cNvPicPr>
          <a:picLocks noChangeAspect="1"/>
        </xdr:cNvPicPr>
      </xdr:nvPicPr>
      <xdr:blipFill>
        <a:blip r:embed="rId447">
          <a:extLst/>
        </a:blip>
        <a:stretch>
          <a:fillRect/>
        </a:stretch>
      </xdr:blipFill>
      <xdr:spPr>
        <a:xfrm>
          <a:off x="980993" y="155255019"/>
          <a:ext cx="51246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152880</xdr:colOff>
      <xdr:row>273</xdr:row>
      <xdr:rowOff>52156</xdr:rowOff>
    </xdr:from>
    <xdr:to>
      <xdr:col>1</xdr:col>
      <xdr:colOff>518168</xdr:colOff>
      <xdr:row>273</xdr:row>
      <xdr:rowOff>541764</xdr:rowOff>
    </xdr:to>
    <xdr:pic>
      <xdr:nvPicPr>
        <xdr:cNvPr id="485" name="Immagine 3395" descr="Immagine 3395"/>
        <xdr:cNvPicPr>
          <a:picLocks noChangeAspect="1"/>
        </xdr:cNvPicPr>
      </xdr:nvPicPr>
      <xdr:blipFill>
        <a:blip r:embed="rId448">
          <a:extLst/>
        </a:blip>
        <a:stretch>
          <a:fillRect/>
        </a:stretch>
      </xdr:blipFill>
      <xdr:spPr>
        <a:xfrm>
          <a:off x="1054580" y="156397411"/>
          <a:ext cx="365289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84162</xdr:colOff>
      <xdr:row>277</xdr:row>
      <xdr:rowOff>50966</xdr:rowOff>
    </xdr:from>
    <xdr:to>
      <xdr:col>1</xdr:col>
      <xdr:colOff>590697</xdr:colOff>
      <xdr:row>277</xdr:row>
      <xdr:rowOff>540362</xdr:rowOff>
    </xdr:to>
    <xdr:pic>
      <xdr:nvPicPr>
        <xdr:cNvPr id="486" name="Immagine 3396" descr="Immagine 3396"/>
        <xdr:cNvPicPr>
          <a:picLocks noChangeAspect="1"/>
        </xdr:cNvPicPr>
      </xdr:nvPicPr>
      <xdr:blipFill>
        <a:blip r:embed="rId449">
          <a:extLst/>
        </a:blip>
        <a:stretch>
          <a:fillRect/>
        </a:stretch>
      </xdr:blipFill>
      <xdr:spPr>
        <a:xfrm>
          <a:off x="985862" y="158682221"/>
          <a:ext cx="506535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85113</xdr:colOff>
      <xdr:row>281</xdr:row>
      <xdr:rowOff>50160</xdr:rowOff>
    </xdr:from>
    <xdr:to>
      <xdr:col>1</xdr:col>
      <xdr:colOff>589744</xdr:colOff>
      <xdr:row>281</xdr:row>
      <xdr:rowOff>539556</xdr:rowOff>
    </xdr:to>
    <xdr:pic>
      <xdr:nvPicPr>
        <xdr:cNvPr id="487" name="Immagine 3397" descr="Immagine 3397"/>
        <xdr:cNvPicPr>
          <a:picLocks noChangeAspect="1"/>
        </xdr:cNvPicPr>
      </xdr:nvPicPr>
      <xdr:blipFill>
        <a:blip r:embed="rId450">
          <a:extLst/>
        </a:blip>
        <a:stretch>
          <a:fillRect/>
        </a:stretch>
      </xdr:blipFill>
      <xdr:spPr>
        <a:xfrm>
          <a:off x="986813" y="160967415"/>
          <a:ext cx="504632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79544</xdr:colOff>
      <xdr:row>279</xdr:row>
      <xdr:rowOff>52541</xdr:rowOff>
    </xdr:from>
    <xdr:to>
      <xdr:col>1</xdr:col>
      <xdr:colOff>567267</xdr:colOff>
      <xdr:row>279</xdr:row>
      <xdr:rowOff>540263</xdr:rowOff>
    </xdr:to>
    <xdr:pic>
      <xdr:nvPicPr>
        <xdr:cNvPr id="488" name="Immagine 3398" descr="Immagine 3398"/>
        <xdr:cNvPicPr>
          <a:picLocks noChangeAspect="1"/>
        </xdr:cNvPicPr>
      </xdr:nvPicPr>
      <xdr:blipFill>
        <a:blip r:embed="rId451">
          <a:extLst/>
        </a:blip>
        <a:stretch>
          <a:fillRect/>
        </a:stretch>
      </xdr:blipFill>
      <xdr:spPr>
        <a:xfrm>
          <a:off x="981244" y="159826796"/>
          <a:ext cx="487724" cy="4877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88207</xdr:colOff>
      <xdr:row>274</xdr:row>
      <xdr:rowOff>56373</xdr:rowOff>
    </xdr:from>
    <xdr:to>
      <xdr:col>1</xdr:col>
      <xdr:colOff>589028</xdr:colOff>
      <xdr:row>274</xdr:row>
      <xdr:rowOff>561000</xdr:rowOff>
    </xdr:to>
    <xdr:pic>
      <xdr:nvPicPr>
        <xdr:cNvPr id="489" name="Immagine 3399" descr="Immagine 3399"/>
        <xdr:cNvPicPr>
          <a:picLocks noChangeAspect="1"/>
        </xdr:cNvPicPr>
      </xdr:nvPicPr>
      <xdr:blipFill>
        <a:blip r:embed="rId452">
          <a:extLst/>
        </a:blip>
        <a:stretch>
          <a:fillRect/>
        </a:stretch>
      </xdr:blipFill>
      <xdr:spPr>
        <a:xfrm>
          <a:off x="989907" y="1569731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88207</xdr:colOff>
      <xdr:row>275</xdr:row>
      <xdr:rowOff>56373</xdr:rowOff>
    </xdr:from>
    <xdr:to>
      <xdr:col>1</xdr:col>
      <xdr:colOff>589028</xdr:colOff>
      <xdr:row>275</xdr:row>
      <xdr:rowOff>561000</xdr:rowOff>
    </xdr:to>
    <xdr:pic>
      <xdr:nvPicPr>
        <xdr:cNvPr id="490" name="Immagine 3400" descr="Immagine 3400"/>
        <xdr:cNvPicPr>
          <a:picLocks noChangeAspect="1"/>
        </xdr:cNvPicPr>
      </xdr:nvPicPr>
      <xdr:blipFill>
        <a:blip r:embed="rId453">
          <a:extLst/>
        </a:blip>
        <a:stretch>
          <a:fillRect/>
        </a:stretch>
      </xdr:blipFill>
      <xdr:spPr>
        <a:xfrm>
          <a:off x="989907" y="1575446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88207</xdr:colOff>
      <xdr:row>276</xdr:row>
      <xdr:rowOff>56373</xdr:rowOff>
    </xdr:from>
    <xdr:to>
      <xdr:col>1</xdr:col>
      <xdr:colOff>589028</xdr:colOff>
      <xdr:row>276</xdr:row>
      <xdr:rowOff>561000</xdr:rowOff>
    </xdr:to>
    <xdr:pic>
      <xdr:nvPicPr>
        <xdr:cNvPr id="491" name="Immagine 3401" descr="Immagine 3401"/>
        <xdr:cNvPicPr>
          <a:picLocks noChangeAspect="1"/>
        </xdr:cNvPicPr>
      </xdr:nvPicPr>
      <xdr:blipFill>
        <a:blip r:embed="rId454">
          <a:extLst/>
        </a:blip>
        <a:stretch>
          <a:fillRect/>
        </a:stretch>
      </xdr:blipFill>
      <xdr:spPr>
        <a:xfrm>
          <a:off x="989907" y="1581161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88207</xdr:colOff>
      <xdr:row>278</xdr:row>
      <xdr:rowOff>56373</xdr:rowOff>
    </xdr:from>
    <xdr:to>
      <xdr:col>1</xdr:col>
      <xdr:colOff>589028</xdr:colOff>
      <xdr:row>278</xdr:row>
      <xdr:rowOff>561000</xdr:rowOff>
    </xdr:to>
    <xdr:pic>
      <xdr:nvPicPr>
        <xdr:cNvPr id="492" name="Immagine 3402" descr="Immagine 3402"/>
        <xdr:cNvPicPr>
          <a:picLocks noChangeAspect="1"/>
        </xdr:cNvPicPr>
      </xdr:nvPicPr>
      <xdr:blipFill>
        <a:blip r:embed="rId455">
          <a:extLst/>
        </a:blip>
        <a:stretch>
          <a:fillRect/>
        </a:stretch>
      </xdr:blipFill>
      <xdr:spPr>
        <a:xfrm>
          <a:off x="989907" y="1592591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88207</xdr:colOff>
      <xdr:row>280</xdr:row>
      <xdr:rowOff>56373</xdr:rowOff>
    </xdr:from>
    <xdr:to>
      <xdr:col>1</xdr:col>
      <xdr:colOff>589028</xdr:colOff>
      <xdr:row>280</xdr:row>
      <xdr:rowOff>561000</xdr:rowOff>
    </xdr:to>
    <xdr:pic>
      <xdr:nvPicPr>
        <xdr:cNvPr id="493" name="Immagine 3403" descr="Immagine 3403"/>
        <xdr:cNvPicPr>
          <a:picLocks noChangeAspect="1"/>
        </xdr:cNvPicPr>
      </xdr:nvPicPr>
      <xdr:blipFill>
        <a:blip r:embed="rId456">
          <a:extLst/>
        </a:blip>
        <a:stretch>
          <a:fillRect/>
        </a:stretch>
      </xdr:blipFill>
      <xdr:spPr>
        <a:xfrm>
          <a:off x="989907" y="160402128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80288</xdr:colOff>
      <xdr:row>282</xdr:row>
      <xdr:rowOff>51958</xdr:rowOff>
    </xdr:from>
    <xdr:to>
      <xdr:col>1</xdr:col>
      <xdr:colOff>592749</xdr:colOff>
      <xdr:row>282</xdr:row>
      <xdr:rowOff>541553</xdr:rowOff>
    </xdr:to>
    <xdr:pic>
      <xdr:nvPicPr>
        <xdr:cNvPr id="494" name="Immagine 3404" descr="Immagine 3404"/>
        <xdr:cNvPicPr>
          <a:picLocks noChangeAspect="1"/>
        </xdr:cNvPicPr>
      </xdr:nvPicPr>
      <xdr:blipFill>
        <a:blip r:embed="rId457">
          <a:extLst/>
        </a:blip>
        <a:stretch>
          <a:fillRect/>
        </a:stretch>
      </xdr:blipFill>
      <xdr:spPr>
        <a:xfrm>
          <a:off x="981988" y="161540713"/>
          <a:ext cx="512461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283</xdr:row>
      <xdr:rowOff>75175</xdr:rowOff>
    </xdr:from>
    <xdr:to>
      <xdr:col>2</xdr:col>
      <xdr:colOff>399</xdr:colOff>
      <xdr:row>283</xdr:row>
      <xdr:rowOff>525182</xdr:rowOff>
    </xdr:to>
    <xdr:pic>
      <xdr:nvPicPr>
        <xdr:cNvPr id="495" name="Immagine 3405" descr="Immagine 3405"/>
        <xdr:cNvPicPr>
          <a:picLocks noChangeAspect="1"/>
        </xdr:cNvPicPr>
      </xdr:nvPicPr>
      <xdr:blipFill>
        <a:blip r:embed="rId458">
          <a:extLst/>
        </a:blip>
        <a:stretch>
          <a:fillRect/>
        </a:stretch>
      </xdr:blipFill>
      <xdr:spPr>
        <a:xfrm>
          <a:off x="919018" y="162135430"/>
          <a:ext cx="719682" cy="4500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284</xdr:row>
      <xdr:rowOff>66729</xdr:rowOff>
    </xdr:from>
    <xdr:to>
      <xdr:col>2</xdr:col>
      <xdr:colOff>399</xdr:colOff>
      <xdr:row>284</xdr:row>
      <xdr:rowOff>530068</xdr:rowOff>
    </xdr:to>
    <xdr:pic>
      <xdr:nvPicPr>
        <xdr:cNvPr id="496" name="Immagine 3406" descr="Immagine 3406"/>
        <xdr:cNvPicPr>
          <a:picLocks noChangeAspect="1"/>
        </xdr:cNvPicPr>
      </xdr:nvPicPr>
      <xdr:blipFill>
        <a:blip r:embed="rId459">
          <a:extLst/>
        </a:blip>
        <a:stretch>
          <a:fillRect/>
        </a:stretch>
      </xdr:blipFill>
      <xdr:spPr>
        <a:xfrm>
          <a:off x="919018" y="162698484"/>
          <a:ext cx="719682" cy="4633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158637</xdr:colOff>
      <xdr:row>285</xdr:row>
      <xdr:rowOff>58283</xdr:rowOff>
    </xdr:from>
    <xdr:to>
      <xdr:col>1</xdr:col>
      <xdr:colOff>514400</xdr:colOff>
      <xdr:row>285</xdr:row>
      <xdr:rowOff>542173</xdr:rowOff>
    </xdr:to>
    <xdr:pic>
      <xdr:nvPicPr>
        <xdr:cNvPr id="497" name="Immagine 3407" descr="Immagine 3407"/>
        <xdr:cNvPicPr>
          <a:picLocks noChangeAspect="1"/>
        </xdr:cNvPicPr>
      </xdr:nvPicPr>
      <xdr:blipFill>
        <a:blip r:embed="rId460">
          <a:extLst/>
        </a:blip>
        <a:stretch>
          <a:fillRect/>
        </a:stretch>
      </xdr:blipFill>
      <xdr:spPr>
        <a:xfrm>
          <a:off x="1060337" y="163261538"/>
          <a:ext cx="355764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286</xdr:row>
      <xdr:rowOff>75795</xdr:rowOff>
    </xdr:from>
    <xdr:to>
      <xdr:col>2</xdr:col>
      <xdr:colOff>399</xdr:colOff>
      <xdr:row>286</xdr:row>
      <xdr:rowOff>525789</xdr:rowOff>
    </xdr:to>
    <xdr:pic>
      <xdr:nvPicPr>
        <xdr:cNvPr id="498" name="Immagine 3408" descr="Immagine 3408"/>
        <xdr:cNvPicPr>
          <a:picLocks noChangeAspect="1"/>
        </xdr:cNvPicPr>
      </xdr:nvPicPr>
      <xdr:blipFill>
        <a:blip r:embed="rId461">
          <a:extLst/>
        </a:blip>
        <a:stretch>
          <a:fillRect/>
        </a:stretch>
      </xdr:blipFill>
      <xdr:spPr>
        <a:xfrm>
          <a:off x="919018" y="163888650"/>
          <a:ext cx="719682" cy="4499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287</xdr:row>
      <xdr:rowOff>64199</xdr:rowOff>
    </xdr:from>
    <xdr:to>
      <xdr:col>2</xdr:col>
      <xdr:colOff>399</xdr:colOff>
      <xdr:row>287</xdr:row>
      <xdr:rowOff>525628</xdr:rowOff>
    </xdr:to>
    <xdr:pic>
      <xdr:nvPicPr>
        <xdr:cNvPr id="499" name="Immagine 3409" descr="Immagine 3409"/>
        <xdr:cNvPicPr>
          <a:picLocks noChangeAspect="1"/>
        </xdr:cNvPicPr>
      </xdr:nvPicPr>
      <xdr:blipFill>
        <a:blip r:embed="rId462">
          <a:extLst/>
        </a:blip>
        <a:stretch>
          <a:fillRect/>
        </a:stretch>
      </xdr:blipFill>
      <xdr:spPr>
        <a:xfrm>
          <a:off x="919018" y="164486654"/>
          <a:ext cx="719682" cy="4614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288</xdr:row>
      <xdr:rowOff>58395</xdr:rowOff>
    </xdr:from>
    <xdr:to>
      <xdr:col>2</xdr:col>
      <xdr:colOff>399</xdr:colOff>
      <xdr:row>288</xdr:row>
      <xdr:rowOff>508401</xdr:rowOff>
    </xdr:to>
    <xdr:pic>
      <xdr:nvPicPr>
        <xdr:cNvPr id="500" name="Immagine 3410" descr="Immagine 3410"/>
        <xdr:cNvPicPr>
          <a:picLocks noChangeAspect="1"/>
        </xdr:cNvPicPr>
      </xdr:nvPicPr>
      <xdr:blipFill>
        <a:blip r:embed="rId463">
          <a:extLst/>
        </a:blip>
        <a:stretch>
          <a:fillRect/>
        </a:stretch>
      </xdr:blipFill>
      <xdr:spPr>
        <a:xfrm>
          <a:off x="919018" y="165090450"/>
          <a:ext cx="719682" cy="4500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30305</xdr:colOff>
      <xdr:row>289</xdr:row>
      <xdr:rowOff>152479</xdr:rowOff>
    </xdr:from>
    <xdr:to>
      <xdr:col>1</xdr:col>
      <xdr:colOff>631651</xdr:colOff>
      <xdr:row>289</xdr:row>
      <xdr:rowOff>595912</xdr:rowOff>
    </xdr:to>
    <xdr:pic>
      <xdr:nvPicPr>
        <xdr:cNvPr id="501" name="Immagine 3412" descr="Immagine 3412"/>
        <xdr:cNvPicPr>
          <a:picLocks noChangeAspect="1"/>
        </xdr:cNvPicPr>
      </xdr:nvPicPr>
      <xdr:blipFill>
        <a:blip r:embed="rId464">
          <a:extLst/>
        </a:blip>
        <a:stretch>
          <a:fillRect/>
        </a:stretch>
      </xdr:blipFill>
      <xdr:spPr>
        <a:xfrm>
          <a:off x="932005" y="165794134"/>
          <a:ext cx="601347" cy="4434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30305</xdr:colOff>
      <xdr:row>290</xdr:row>
      <xdr:rowOff>185233</xdr:rowOff>
    </xdr:from>
    <xdr:to>
      <xdr:col>1</xdr:col>
      <xdr:colOff>631651</xdr:colOff>
      <xdr:row>290</xdr:row>
      <xdr:rowOff>617232</xdr:rowOff>
    </xdr:to>
    <xdr:pic>
      <xdr:nvPicPr>
        <xdr:cNvPr id="502" name="Immagine 3413" descr="Immagine 3413"/>
        <xdr:cNvPicPr>
          <a:picLocks noChangeAspect="1"/>
        </xdr:cNvPicPr>
      </xdr:nvPicPr>
      <xdr:blipFill>
        <a:blip r:embed="rId465">
          <a:extLst/>
        </a:blip>
        <a:stretch>
          <a:fillRect/>
        </a:stretch>
      </xdr:blipFill>
      <xdr:spPr>
        <a:xfrm>
          <a:off x="932005" y="166579363"/>
          <a:ext cx="601347" cy="43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30305</xdr:colOff>
      <xdr:row>291</xdr:row>
      <xdr:rowOff>69272</xdr:rowOff>
    </xdr:from>
    <xdr:to>
      <xdr:col>1</xdr:col>
      <xdr:colOff>631651</xdr:colOff>
      <xdr:row>291</xdr:row>
      <xdr:rowOff>501282</xdr:rowOff>
    </xdr:to>
    <xdr:pic>
      <xdr:nvPicPr>
        <xdr:cNvPr id="503" name="Immagine 3414" descr="Immagine 3414"/>
        <xdr:cNvPicPr>
          <a:picLocks noChangeAspect="1"/>
        </xdr:cNvPicPr>
      </xdr:nvPicPr>
      <xdr:blipFill>
        <a:blip r:embed="rId466">
          <a:extLst/>
        </a:blip>
        <a:stretch>
          <a:fillRect/>
        </a:stretch>
      </xdr:blipFill>
      <xdr:spPr>
        <a:xfrm>
          <a:off x="932005" y="167187302"/>
          <a:ext cx="601347" cy="4320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30305</xdr:colOff>
      <xdr:row>292</xdr:row>
      <xdr:rowOff>69272</xdr:rowOff>
    </xdr:from>
    <xdr:to>
      <xdr:col>1</xdr:col>
      <xdr:colOff>631651</xdr:colOff>
      <xdr:row>292</xdr:row>
      <xdr:rowOff>501282</xdr:rowOff>
    </xdr:to>
    <xdr:pic>
      <xdr:nvPicPr>
        <xdr:cNvPr id="504" name="Immagine 3415" descr="Immagine 3415"/>
        <xdr:cNvPicPr>
          <a:picLocks noChangeAspect="1"/>
        </xdr:cNvPicPr>
      </xdr:nvPicPr>
      <xdr:blipFill>
        <a:blip r:embed="rId467">
          <a:extLst/>
        </a:blip>
        <a:stretch>
          <a:fillRect/>
        </a:stretch>
      </xdr:blipFill>
      <xdr:spPr>
        <a:xfrm>
          <a:off x="932005" y="167758802"/>
          <a:ext cx="601347" cy="4320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293</xdr:row>
      <xdr:rowOff>135537</xdr:rowOff>
    </xdr:from>
    <xdr:to>
      <xdr:col>1</xdr:col>
      <xdr:colOff>511718</xdr:colOff>
      <xdr:row>293</xdr:row>
      <xdr:rowOff>625145</xdr:rowOff>
    </xdr:to>
    <xdr:pic>
      <xdr:nvPicPr>
        <xdr:cNvPr id="505" name="Immagine 3416" descr="Immagine 3416"/>
        <xdr:cNvPicPr>
          <a:picLocks noChangeAspect="1"/>
        </xdr:cNvPicPr>
      </xdr:nvPicPr>
      <xdr:blipFill>
        <a:blip r:embed="rId468">
          <a:extLst/>
        </a:blip>
        <a:stretch>
          <a:fillRect/>
        </a:stretch>
      </xdr:blipFill>
      <xdr:spPr>
        <a:xfrm>
          <a:off x="1051940" y="168396567"/>
          <a:ext cx="361479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294</xdr:row>
      <xdr:rowOff>69272</xdr:rowOff>
    </xdr:from>
    <xdr:to>
      <xdr:col>1</xdr:col>
      <xdr:colOff>511718</xdr:colOff>
      <xdr:row>294</xdr:row>
      <xdr:rowOff>558879</xdr:rowOff>
    </xdr:to>
    <xdr:pic>
      <xdr:nvPicPr>
        <xdr:cNvPr id="506" name="Immagine 3417" descr="Immagine 3417"/>
        <xdr:cNvPicPr>
          <a:picLocks noChangeAspect="1"/>
        </xdr:cNvPicPr>
      </xdr:nvPicPr>
      <xdr:blipFill>
        <a:blip r:embed="rId469">
          <a:extLst/>
        </a:blip>
        <a:stretch>
          <a:fillRect/>
        </a:stretch>
      </xdr:blipFill>
      <xdr:spPr>
        <a:xfrm>
          <a:off x="1051940" y="169063727"/>
          <a:ext cx="361479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30305</xdr:colOff>
      <xdr:row>295</xdr:row>
      <xdr:rowOff>160392</xdr:rowOff>
    </xdr:from>
    <xdr:to>
      <xdr:col>1</xdr:col>
      <xdr:colOff>631651</xdr:colOff>
      <xdr:row>295</xdr:row>
      <xdr:rowOff>600005</xdr:rowOff>
    </xdr:to>
    <xdr:pic>
      <xdr:nvPicPr>
        <xdr:cNvPr id="507" name="Immagine 3418" descr="Immagine 3418"/>
        <xdr:cNvPicPr>
          <a:picLocks noChangeAspect="1"/>
        </xdr:cNvPicPr>
      </xdr:nvPicPr>
      <xdr:blipFill>
        <a:blip r:embed="rId470">
          <a:extLst/>
        </a:blip>
        <a:stretch>
          <a:fillRect/>
        </a:stretch>
      </xdr:blipFill>
      <xdr:spPr>
        <a:xfrm>
          <a:off x="932005" y="169764447"/>
          <a:ext cx="601347" cy="4396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296</xdr:row>
      <xdr:rowOff>127253</xdr:rowOff>
    </xdr:from>
    <xdr:to>
      <xdr:col>1</xdr:col>
      <xdr:colOff>511718</xdr:colOff>
      <xdr:row>296</xdr:row>
      <xdr:rowOff>616860</xdr:rowOff>
    </xdr:to>
    <xdr:pic>
      <xdr:nvPicPr>
        <xdr:cNvPr id="508" name="Immagine 3419" descr="Immagine 3419"/>
        <xdr:cNvPicPr>
          <a:picLocks noChangeAspect="1"/>
        </xdr:cNvPicPr>
      </xdr:nvPicPr>
      <xdr:blipFill>
        <a:blip r:embed="rId471">
          <a:extLst/>
        </a:blip>
        <a:stretch>
          <a:fillRect/>
        </a:stretch>
      </xdr:blipFill>
      <xdr:spPr>
        <a:xfrm>
          <a:off x="1051940" y="170445683"/>
          <a:ext cx="361479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297</xdr:row>
      <xdr:rowOff>102411</xdr:rowOff>
    </xdr:from>
    <xdr:to>
      <xdr:col>1</xdr:col>
      <xdr:colOff>511718</xdr:colOff>
      <xdr:row>297</xdr:row>
      <xdr:rowOff>607248</xdr:rowOff>
    </xdr:to>
    <xdr:pic>
      <xdr:nvPicPr>
        <xdr:cNvPr id="509" name="Immagine 3420" descr="Immagine 3420"/>
        <xdr:cNvPicPr>
          <a:picLocks noChangeAspect="1"/>
        </xdr:cNvPicPr>
      </xdr:nvPicPr>
      <xdr:blipFill>
        <a:blip r:embed="rId472">
          <a:extLst/>
        </a:blip>
        <a:stretch>
          <a:fillRect/>
        </a:stretch>
      </xdr:blipFill>
      <xdr:spPr>
        <a:xfrm>
          <a:off x="1051940" y="171154266"/>
          <a:ext cx="361479" cy="5048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298</xdr:row>
      <xdr:rowOff>69272</xdr:rowOff>
    </xdr:from>
    <xdr:to>
      <xdr:col>1</xdr:col>
      <xdr:colOff>511718</xdr:colOff>
      <xdr:row>298</xdr:row>
      <xdr:rowOff>574121</xdr:rowOff>
    </xdr:to>
    <xdr:pic>
      <xdr:nvPicPr>
        <xdr:cNvPr id="510" name="Immagine 3421" descr="Immagine 3421"/>
        <xdr:cNvPicPr>
          <a:picLocks noChangeAspect="1"/>
        </xdr:cNvPicPr>
      </xdr:nvPicPr>
      <xdr:blipFill>
        <a:blip r:embed="rId473">
          <a:extLst/>
        </a:blip>
        <a:stretch>
          <a:fillRect/>
        </a:stretch>
      </xdr:blipFill>
      <xdr:spPr>
        <a:xfrm>
          <a:off x="1051940" y="171730727"/>
          <a:ext cx="361479" cy="5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299</xdr:row>
      <xdr:rowOff>69272</xdr:rowOff>
    </xdr:from>
    <xdr:to>
      <xdr:col>1</xdr:col>
      <xdr:colOff>511718</xdr:colOff>
      <xdr:row>299</xdr:row>
      <xdr:rowOff>558879</xdr:rowOff>
    </xdr:to>
    <xdr:pic>
      <xdr:nvPicPr>
        <xdr:cNvPr id="511" name="Immagine 3422" descr="Immagine 3422"/>
        <xdr:cNvPicPr>
          <a:picLocks noChangeAspect="1"/>
        </xdr:cNvPicPr>
      </xdr:nvPicPr>
      <xdr:blipFill>
        <a:blip r:embed="rId474">
          <a:extLst/>
        </a:blip>
        <a:stretch>
          <a:fillRect/>
        </a:stretch>
      </xdr:blipFill>
      <xdr:spPr>
        <a:xfrm>
          <a:off x="1051940" y="172340327"/>
          <a:ext cx="361479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150240</xdr:colOff>
      <xdr:row>300</xdr:row>
      <xdr:rowOff>69272</xdr:rowOff>
    </xdr:from>
    <xdr:to>
      <xdr:col>1</xdr:col>
      <xdr:colOff>511718</xdr:colOff>
      <xdr:row>300</xdr:row>
      <xdr:rowOff>551251</xdr:rowOff>
    </xdr:to>
    <xdr:pic>
      <xdr:nvPicPr>
        <xdr:cNvPr id="512" name="Immagine 3423" descr="Immagine 3423"/>
        <xdr:cNvPicPr>
          <a:picLocks noChangeAspect="1"/>
        </xdr:cNvPicPr>
      </xdr:nvPicPr>
      <xdr:blipFill>
        <a:blip r:embed="rId475">
          <a:extLst/>
        </a:blip>
        <a:stretch>
          <a:fillRect/>
        </a:stretch>
      </xdr:blipFill>
      <xdr:spPr>
        <a:xfrm>
          <a:off x="1051940" y="172911827"/>
          <a:ext cx="361479" cy="48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135723</xdr:colOff>
      <xdr:row>301</xdr:row>
      <xdr:rowOff>43301</xdr:rowOff>
    </xdr:from>
    <xdr:to>
      <xdr:col>1</xdr:col>
      <xdr:colOff>497238</xdr:colOff>
      <xdr:row>301</xdr:row>
      <xdr:rowOff>532896</xdr:rowOff>
    </xdr:to>
    <xdr:pic>
      <xdr:nvPicPr>
        <xdr:cNvPr id="513" name="Immagine 3424" descr="Immagine 3424"/>
        <xdr:cNvPicPr>
          <a:picLocks noChangeAspect="1"/>
        </xdr:cNvPicPr>
      </xdr:nvPicPr>
      <xdr:blipFill>
        <a:blip r:embed="rId476">
          <a:extLst/>
        </a:blip>
        <a:stretch>
          <a:fillRect/>
        </a:stretch>
      </xdr:blipFill>
      <xdr:spPr>
        <a:xfrm>
          <a:off x="1037423" y="173495456"/>
          <a:ext cx="361516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1148</xdr:row>
      <xdr:rowOff>126642</xdr:rowOff>
    </xdr:from>
    <xdr:to>
      <xdr:col>1</xdr:col>
      <xdr:colOff>537880</xdr:colOff>
      <xdr:row>1148</xdr:row>
      <xdr:rowOff>569406</xdr:rowOff>
    </xdr:to>
    <xdr:pic>
      <xdr:nvPicPr>
        <xdr:cNvPr id="514" name="Immagine 3426" descr="Immagine 3426"/>
        <xdr:cNvPicPr>
          <a:picLocks noChangeAspect="1"/>
        </xdr:cNvPicPr>
      </xdr:nvPicPr>
      <xdr:blipFill>
        <a:blip r:embed="rId477">
          <a:extLst/>
        </a:blip>
        <a:stretch>
          <a:fillRect/>
        </a:stretch>
      </xdr:blipFill>
      <xdr:spPr>
        <a:xfrm>
          <a:off x="996781" y="657738357"/>
          <a:ext cx="442800" cy="442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1149</xdr:row>
      <xdr:rowOff>134877</xdr:rowOff>
    </xdr:from>
    <xdr:to>
      <xdr:col>1</xdr:col>
      <xdr:colOff>537880</xdr:colOff>
      <xdr:row>1149</xdr:row>
      <xdr:rowOff>577691</xdr:rowOff>
    </xdr:to>
    <xdr:pic>
      <xdr:nvPicPr>
        <xdr:cNvPr id="515" name="Immagine 3427" descr="Immagine 3427"/>
        <xdr:cNvPicPr>
          <a:picLocks noChangeAspect="1"/>
        </xdr:cNvPicPr>
      </xdr:nvPicPr>
      <xdr:blipFill>
        <a:blip r:embed="rId478">
          <a:extLst/>
        </a:blip>
        <a:stretch>
          <a:fillRect/>
        </a:stretch>
      </xdr:blipFill>
      <xdr:spPr>
        <a:xfrm>
          <a:off x="996781" y="658356192"/>
          <a:ext cx="442800" cy="442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1150</xdr:row>
      <xdr:rowOff>60364</xdr:rowOff>
    </xdr:from>
    <xdr:to>
      <xdr:col>1</xdr:col>
      <xdr:colOff>537880</xdr:colOff>
      <xdr:row>1150</xdr:row>
      <xdr:rowOff>503177</xdr:rowOff>
    </xdr:to>
    <xdr:pic>
      <xdr:nvPicPr>
        <xdr:cNvPr id="516" name="Immagine 3428" descr="Immagine 3428"/>
        <xdr:cNvPicPr>
          <a:picLocks noChangeAspect="1"/>
        </xdr:cNvPicPr>
      </xdr:nvPicPr>
      <xdr:blipFill>
        <a:blip r:embed="rId479">
          <a:extLst/>
        </a:blip>
        <a:stretch>
          <a:fillRect/>
        </a:stretch>
      </xdr:blipFill>
      <xdr:spPr>
        <a:xfrm>
          <a:off x="996781" y="6588912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1151</xdr:row>
      <xdr:rowOff>60364</xdr:rowOff>
    </xdr:from>
    <xdr:to>
      <xdr:col>1</xdr:col>
      <xdr:colOff>537880</xdr:colOff>
      <xdr:row>1151</xdr:row>
      <xdr:rowOff>503177</xdr:rowOff>
    </xdr:to>
    <xdr:pic>
      <xdr:nvPicPr>
        <xdr:cNvPr id="517" name="Immagine 3429" descr="Immagine 3429"/>
        <xdr:cNvPicPr>
          <a:picLocks noChangeAspect="1"/>
        </xdr:cNvPicPr>
      </xdr:nvPicPr>
      <xdr:blipFill>
        <a:blip r:embed="rId480">
          <a:extLst/>
        </a:blip>
        <a:stretch>
          <a:fillRect/>
        </a:stretch>
      </xdr:blipFill>
      <xdr:spPr>
        <a:xfrm>
          <a:off x="996781" y="6594627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1152</xdr:row>
      <xdr:rowOff>103673</xdr:rowOff>
    </xdr:from>
    <xdr:to>
      <xdr:col>1</xdr:col>
      <xdr:colOff>537880</xdr:colOff>
      <xdr:row>1152</xdr:row>
      <xdr:rowOff>455007</xdr:rowOff>
    </xdr:to>
    <xdr:pic>
      <xdr:nvPicPr>
        <xdr:cNvPr id="518" name="Immagine 3430" descr="Immagine 3430"/>
        <xdr:cNvPicPr>
          <a:picLocks noChangeAspect="1"/>
        </xdr:cNvPicPr>
      </xdr:nvPicPr>
      <xdr:blipFill>
        <a:blip r:embed="rId481">
          <a:extLst/>
        </a:blip>
        <a:stretch>
          <a:fillRect/>
        </a:stretch>
      </xdr:blipFill>
      <xdr:spPr>
        <a:xfrm>
          <a:off x="996781" y="660077588"/>
          <a:ext cx="442800" cy="3513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1153</xdr:row>
      <xdr:rowOff>112305</xdr:rowOff>
    </xdr:from>
    <xdr:to>
      <xdr:col>1</xdr:col>
      <xdr:colOff>537880</xdr:colOff>
      <xdr:row>1153</xdr:row>
      <xdr:rowOff>456049</xdr:rowOff>
    </xdr:to>
    <xdr:pic>
      <xdr:nvPicPr>
        <xdr:cNvPr id="519" name="Immagine 3431" descr="Immagine 3431"/>
        <xdr:cNvPicPr>
          <a:picLocks noChangeAspect="1"/>
        </xdr:cNvPicPr>
      </xdr:nvPicPr>
      <xdr:blipFill>
        <a:blip r:embed="rId482">
          <a:extLst/>
        </a:blip>
        <a:stretch>
          <a:fillRect/>
        </a:stretch>
      </xdr:blipFill>
      <xdr:spPr>
        <a:xfrm>
          <a:off x="996781" y="660543420"/>
          <a:ext cx="442800" cy="3437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1154</xdr:row>
      <xdr:rowOff>60364</xdr:rowOff>
    </xdr:from>
    <xdr:to>
      <xdr:col>1</xdr:col>
      <xdr:colOff>537880</xdr:colOff>
      <xdr:row>1154</xdr:row>
      <xdr:rowOff>503177</xdr:rowOff>
    </xdr:to>
    <xdr:pic>
      <xdr:nvPicPr>
        <xdr:cNvPr id="520" name="Immagine 3432" descr="Immagine 3432"/>
        <xdr:cNvPicPr>
          <a:picLocks noChangeAspect="1"/>
        </xdr:cNvPicPr>
      </xdr:nvPicPr>
      <xdr:blipFill>
        <a:blip r:embed="rId483">
          <a:extLst/>
        </a:blip>
        <a:stretch>
          <a:fillRect/>
        </a:stretch>
      </xdr:blipFill>
      <xdr:spPr>
        <a:xfrm>
          <a:off x="996781" y="6609486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1155</xdr:row>
      <xdr:rowOff>101788</xdr:rowOff>
    </xdr:from>
    <xdr:to>
      <xdr:col>1</xdr:col>
      <xdr:colOff>537880</xdr:colOff>
      <xdr:row>1155</xdr:row>
      <xdr:rowOff>544552</xdr:rowOff>
    </xdr:to>
    <xdr:pic>
      <xdr:nvPicPr>
        <xdr:cNvPr id="521" name="Immagine 3433" descr="Immagine 3433"/>
        <xdr:cNvPicPr>
          <a:picLocks noChangeAspect="1"/>
        </xdr:cNvPicPr>
      </xdr:nvPicPr>
      <xdr:blipFill>
        <a:blip r:embed="rId484">
          <a:extLst/>
        </a:blip>
        <a:stretch>
          <a:fillRect/>
        </a:stretch>
      </xdr:blipFill>
      <xdr:spPr>
        <a:xfrm>
          <a:off x="996781" y="661561603"/>
          <a:ext cx="442800" cy="442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1156</xdr:row>
      <xdr:rowOff>60364</xdr:rowOff>
    </xdr:from>
    <xdr:to>
      <xdr:col>1</xdr:col>
      <xdr:colOff>537880</xdr:colOff>
      <xdr:row>1157</xdr:row>
      <xdr:rowOff>238</xdr:rowOff>
    </xdr:to>
    <xdr:pic>
      <xdr:nvPicPr>
        <xdr:cNvPr id="522" name="Immagine 3434" descr="Immagine 3434"/>
        <xdr:cNvPicPr>
          <a:picLocks noChangeAspect="1"/>
        </xdr:cNvPicPr>
      </xdr:nvPicPr>
      <xdr:blipFill>
        <a:blip r:embed="rId485">
          <a:extLst/>
        </a:blip>
        <a:stretch>
          <a:fillRect/>
        </a:stretch>
      </xdr:blipFill>
      <xdr:spPr>
        <a:xfrm>
          <a:off x="996781" y="662129779"/>
          <a:ext cx="442800" cy="3970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1157</xdr:row>
      <xdr:rowOff>60364</xdr:rowOff>
    </xdr:from>
    <xdr:to>
      <xdr:col>1</xdr:col>
      <xdr:colOff>537880</xdr:colOff>
      <xdr:row>1157</xdr:row>
      <xdr:rowOff>503177</xdr:rowOff>
    </xdr:to>
    <xdr:pic>
      <xdr:nvPicPr>
        <xdr:cNvPr id="523" name="Immagine 3435" descr="Immagine 3435"/>
        <xdr:cNvPicPr>
          <a:picLocks noChangeAspect="1"/>
        </xdr:cNvPicPr>
      </xdr:nvPicPr>
      <xdr:blipFill>
        <a:blip r:embed="rId486">
          <a:extLst/>
        </a:blip>
        <a:stretch>
          <a:fillRect/>
        </a:stretch>
      </xdr:blipFill>
      <xdr:spPr>
        <a:xfrm>
          <a:off x="996781" y="6625869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1158</xdr:row>
      <xdr:rowOff>60364</xdr:rowOff>
    </xdr:from>
    <xdr:to>
      <xdr:col>1</xdr:col>
      <xdr:colOff>537880</xdr:colOff>
      <xdr:row>1158</xdr:row>
      <xdr:rowOff>503177</xdr:rowOff>
    </xdr:to>
    <xdr:pic>
      <xdr:nvPicPr>
        <xdr:cNvPr id="524" name="Immagine 3436" descr="Immagine 3436"/>
        <xdr:cNvPicPr>
          <a:picLocks noChangeAspect="1"/>
        </xdr:cNvPicPr>
      </xdr:nvPicPr>
      <xdr:blipFill>
        <a:blip r:embed="rId487">
          <a:extLst/>
        </a:blip>
        <a:stretch>
          <a:fillRect/>
        </a:stretch>
      </xdr:blipFill>
      <xdr:spPr>
        <a:xfrm>
          <a:off x="996781" y="6631584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1159</xdr:row>
      <xdr:rowOff>60364</xdr:rowOff>
    </xdr:from>
    <xdr:to>
      <xdr:col>1</xdr:col>
      <xdr:colOff>537880</xdr:colOff>
      <xdr:row>1159</xdr:row>
      <xdr:rowOff>503177</xdr:rowOff>
    </xdr:to>
    <xdr:pic>
      <xdr:nvPicPr>
        <xdr:cNvPr id="525" name="Immagine 3437" descr="Immagine 3437"/>
        <xdr:cNvPicPr>
          <a:picLocks noChangeAspect="1"/>
        </xdr:cNvPicPr>
      </xdr:nvPicPr>
      <xdr:blipFill>
        <a:blip r:embed="rId488">
          <a:extLst/>
        </a:blip>
        <a:stretch>
          <a:fillRect/>
        </a:stretch>
      </xdr:blipFill>
      <xdr:spPr>
        <a:xfrm>
          <a:off x="996781" y="6637299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95081</xdr:colOff>
      <xdr:row>1160</xdr:row>
      <xdr:rowOff>60364</xdr:rowOff>
    </xdr:from>
    <xdr:to>
      <xdr:col>1</xdr:col>
      <xdr:colOff>537880</xdr:colOff>
      <xdr:row>1160</xdr:row>
      <xdr:rowOff>503177</xdr:rowOff>
    </xdr:to>
    <xdr:pic>
      <xdr:nvPicPr>
        <xdr:cNvPr id="526" name="Immagine 3438" descr="Immagine 3438"/>
        <xdr:cNvPicPr>
          <a:picLocks noChangeAspect="1"/>
        </xdr:cNvPicPr>
      </xdr:nvPicPr>
      <xdr:blipFill>
        <a:blip r:embed="rId489">
          <a:extLst/>
        </a:blip>
        <a:stretch>
          <a:fillRect/>
        </a:stretch>
      </xdr:blipFill>
      <xdr:spPr>
        <a:xfrm>
          <a:off x="996781" y="664301479"/>
          <a:ext cx="442800" cy="4428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105249</xdr:colOff>
      <xdr:row>1161</xdr:row>
      <xdr:rowOff>135274</xdr:rowOff>
    </xdr:from>
    <xdr:to>
      <xdr:col>1</xdr:col>
      <xdr:colOff>548050</xdr:colOff>
      <xdr:row>1161</xdr:row>
      <xdr:rowOff>456148</xdr:rowOff>
    </xdr:to>
    <xdr:pic>
      <xdr:nvPicPr>
        <xdr:cNvPr id="527" name="Immagine 3440" descr="Immagine 3440"/>
        <xdr:cNvPicPr>
          <a:picLocks noChangeAspect="1"/>
        </xdr:cNvPicPr>
      </xdr:nvPicPr>
      <xdr:blipFill>
        <a:blip r:embed="rId490">
          <a:extLst/>
        </a:blip>
        <a:stretch>
          <a:fillRect/>
        </a:stretch>
      </xdr:blipFill>
      <xdr:spPr>
        <a:xfrm>
          <a:off x="1006949" y="664947889"/>
          <a:ext cx="442801" cy="3208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303</xdr:row>
      <xdr:rowOff>94498</xdr:rowOff>
    </xdr:from>
    <xdr:to>
      <xdr:col>1</xdr:col>
      <xdr:colOff>627322</xdr:colOff>
      <xdr:row>304</xdr:row>
      <xdr:rowOff>724</xdr:rowOff>
    </xdr:to>
    <xdr:pic>
      <xdr:nvPicPr>
        <xdr:cNvPr id="528" name="Immagine 3441" descr="Immagine 3441"/>
        <xdr:cNvPicPr>
          <a:picLocks noChangeAspect="1"/>
        </xdr:cNvPicPr>
      </xdr:nvPicPr>
      <xdr:blipFill>
        <a:blip r:embed="rId491">
          <a:extLst/>
        </a:blip>
        <a:stretch>
          <a:fillRect/>
        </a:stretch>
      </xdr:blipFill>
      <xdr:spPr>
        <a:xfrm>
          <a:off x="927676" y="174880153"/>
          <a:ext cx="601347" cy="3634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34947</xdr:colOff>
      <xdr:row>304</xdr:row>
      <xdr:rowOff>60615</xdr:rowOff>
    </xdr:from>
    <xdr:to>
      <xdr:col>1</xdr:col>
      <xdr:colOff>636294</xdr:colOff>
      <xdr:row>304</xdr:row>
      <xdr:rowOff>507856</xdr:rowOff>
    </xdr:to>
    <xdr:pic>
      <xdr:nvPicPr>
        <xdr:cNvPr id="529" name="Immagine 3442" descr="Immagine 3442"/>
        <xdr:cNvPicPr>
          <a:picLocks noChangeAspect="1"/>
        </xdr:cNvPicPr>
      </xdr:nvPicPr>
      <xdr:blipFill>
        <a:blip r:embed="rId492">
          <a:extLst/>
        </a:blip>
        <a:stretch>
          <a:fillRect/>
        </a:stretch>
      </xdr:blipFill>
      <xdr:spPr>
        <a:xfrm>
          <a:off x="936647" y="175303470"/>
          <a:ext cx="601348" cy="4472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34947</xdr:colOff>
      <xdr:row>305</xdr:row>
      <xdr:rowOff>49391</xdr:rowOff>
    </xdr:from>
    <xdr:to>
      <xdr:col>1</xdr:col>
      <xdr:colOff>636294</xdr:colOff>
      <xdr:row>305</xdr:row>
      <xdr:rowOff>471864</xdr:rowOff>
    </xdr:to>
    <xdr:pic>
      <xdr:nvPicPr>
        <xdr:cNvPr id="530" name="Immagine 3443" descr="Immagine 3443"/>
        <xdr:cNvPicPr>
          <a:picLocks noChangeAspect="1"/>
        </xdr:cNvPicPr>
      </xdr:nvPicPr>
      <xdr:blipFill>
        <a:blip r:embed="rId493">
          <a:extLst/>
        </a:blip>
        <a:stretch>
          <a:fillRect/>
        </a:stretch>
      </xdr:blipFill>
      <xdr:spPr>
        <a:xfrm>
          <a:off x="936647" y="175863746"/>
          <a:ext cx="601348" cy="4224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34947</xdr:colOff>
      <xdr:row>306</xdr:row>
      <xdr:rowOff>46104</xdr:rowOff>
    </xdr:from>
    <xdr:to>
      <xdr:col>1</xdr:col>
      <xdr:colOff>636294</xdr:colOff>
      <xdr:row>306</xdr:row>
      <xdr:rowOff>474295</xdr:rowOff>
    </xdr:to>
    <xdr:pic>
      <xdr:nvPicPr>
        <xdr:cNvPr id="531" name="Immagine 3444" descr="Immagine 3444"/>
        <xdr:cNvPicPr>
          <a:picLocks noChangeAspect="1"/>
        </xdr:cNvPicPr>
      </xdr:nvPicPr>
      <xdr:blipFill>
        <a:blip r:embed="rId494">
          <a:extLst/>
        </a:blip>
        <a:stretch>
          <a:fillRect/>
        </a:stretch>
      </xdr:blipFill>
      <xdr:spPr>
        <a:xfrm>
          <a:off x="936647" y="176431959"/>
          <a:ext cx="601348" cy="4281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34947</xdr:colOff>
      <xdr:row>307</xdr:row>
      <xdr:rowOff>50742</xdr:rowOff>
    </xdr:from>
    <xdr:to>
      <xdr:col>1</xdr:col>
      <xdr:colOff>636294</xdr:colOff>
      <xdr:row>307</xdr:row>
      <xdr:rowOff>475126</xdr:rowOff>
    </xdr:to>
    <xdr:pic>
      <xdr:nvPicPr>
        <xdr:cNvPr id="532" name="Immagine 3445" descr="Immagine 3445"/>
        <xdr:cNvPicPr>
          <a:picLocks noChangeAspect="1"/>
        </xdr:cNvPicPr>
      </xdr:nvPicPr>
      <xdr:blipFill>
        <a:blip r:embed="rId495">
          <a:extLst/>
        </a:blip>
        <a:stretch>
          <a:fillRect/>
        </a:stretch>
      </xdr:blipFill>
      <xdr:spPr>
        <a:xfrm>
          <a:off x="936647" y="177008097"/>
          <a:ext cx="601348" cy="424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34947</xdr:colOff>
      <xdr:row>308</xdr:row>
      <xdr:rowOff>51412</xdr:rowOff>
    </xdr:from>
    <xdr:to>
      <xdr:col>1</xdr:col>
      <xdr:colOff>636294</xdr:colOff>
      <xdr:row>308</xdr:row>
      <xdr:rowOff>483411</xdr:rowOff>
    </xdr:to>
    <xdr:pic>
      <xdr:nvPicPr>
        <xdr:cNvPr id="533" name="Immagine 3446" descr="Immagine 3446"/>
        <xdr:cNvPicPr>
          <a:picLocks noChangeAspect="1"/>
        </xdr:cNvPicPr>
      </xdr:nvPicPr>
      <xdr:blipFill>
        <a:blip r:embed="rId496">
          <a:extLst/>
        </a:blip>
        <a:stretch>
          <a:fillRect/>
        </a:stretch>
      </xdr:blipFill>
      <xdr:spPr>
        <a:xfrm>
          <a:off x="936647" y="177580267"/>
          <a:ext cx="601348" cy="43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85106</xdr:colOff>
      <xdr:row>316</xdr:row>
      <xdr:rowOff>31568</xdr:rowOff>
    </xdr:from>
    <xdr:to>
      <xdr:col>1</xdr:col>
      <xdr:colOff>593756</xdr:colOff>
      <xdr:row>316</xdr:row>
      <xdr:rowOff>513548</xdr:rowOff>
    </xdr:to>
    <xdr:pic>
      <xdr:nvPicPr>
        <xdr:cNvPr id="534" name="Immagine 3447" descr="Immagine 3447"/>
        <xdr:cNvPicPr>
          <a:picLocks noChangeAspect="1"/>
        </xdr:cNvPicPr>
      </xdr:nvPicPr>
      <xdr:blipFill>
        <a:blip r:embed="rId497">
          <a:extLst/>
        </a:blip>
        <a:stretch>
          <a:fillRect/>
        </a:stretch>
      </xdr:blipFill>
      <xdr:spPr>
        <a:xfrm>
          <a:off x="986806" y="182132423"/>
          <a:ext cx="508651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309</xdr:row>
      <xdr:rowOff>52082</xdr:rowOff>
    </xdr:from>
    <xdr:to>
      <xdr:col>1</xdr:col>
      <xdr:colOff>636606</xdr:colOff>
      <xdr:row>309</xdr:row>
      <xdr:rowOff>484291</xdr:rowOff>
    </xdr:to>
    <xdr:pic>
      <xdr:nvPicPr>
        <xdr:cNvPr id="535" name="Immagine 3448" descr="Immagine 3448"/>
        <xdr:cNvPicPr>
          <a:picLocks noChangeAspect="1"/>
        </xdr:cNvPicPr>
      </xdr:nvPicPr>
      <xdr:blipFill>
        <a:blip r:embed="rId498">
          <a:extLst/>
        </a:blip>
        <a:stretch>
          <a:fillRect/>
        </a:stretch>
      </xdr:blipFill>
      <xdr:spPr>
        <a:xfrm>
          <a:off x="936335" y="178152437"/>
          <a:ext cx="601972" cy="4322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157418</xdr:colOff>
      <xdr:row>310</xdr:row>
      <xdr:rowOff>33156</xdr:rowOff>
    </xdr:from>
    <xdr:to>
      <xdr:col>1</xdr:col>
      <xdr:colOff>521442</xdr:colOff>
      <xdr:row>310</xdr:row>
      <xdr:rowOff>522552</xdr:rowOff>
    </xdr:to>
    <xdr:pic>
      <xdr:nvPicPr>
        <xdr:cNvPr id="536" name="Immagine 3449" descr="Immagine 3449"/>
        <xdr:cNvPicPr>
          <a:picLocks noChangeAspect="1"/>
        </xdr:cNvPicPr>
      </xdr:nvPicPr>
      <xdr:blipFill>
        <a:blip r:embed="rId499">
          <a:extLst/>
        </a:blip>
        <a:stretch>
          <a:fillRect/>
        </a:stretch>
      </xdr:blipFill>
      <xdr:spPr>
        <a:xfrm>
          <a:off x="1059118" y="178705011"/>
          <a:ext cx="364025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157418</xdr:colOff>
      <xdr:row>311</xdr:row>
      <xdr:rowOff>39630</xdr:rowOff>
    </xdr:from>
    <xdr:to>
      <xdr:col>1</xdr:col>
      <xdr:colOff>521442</xdr:colOff>
      <xdr:row>311</xdr:row>
      <xdr:rowOff>529014</xdr:rowOff>
    </xdr:to>
    <xdr:pic>
      <xdr:nvPicPr>
        <xdr:cNvPr id="537" name="Immagine 3450" descr="Immagine 3450"/>
        <xdr:cNvPicPr>
          <a:picLocks noChangeAspect="1"/>
        </xdr:cNvPicPr>
      </xdr:nvPicPr>
      <xdr:blipFill>
        <a:blip r:embed="rId500">
          <a:extLst/>
        </a:blip>
        <a:stretch>
          <a:fillRect/>
        </a:stretch>
      </xdr:blipFill>
      <xdr:spPr>
        <a:xfrm>
          <a:off x="1059118" y="179282985"/>
          <a:ext cx="364025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157418</xdr:colOff>
      <xdr:row>312</xdr:row>
      <xdr:rowOff>38154</xdr:rowOff>
    </xdr:from>
    <xdr:to>
      <xdr:col>1</xdr:col>
      <xdr:colOff>521442</xdr:colOff>
      <xdr:row>312</xdr:row>
      <xdr:rowOff>527551</xdr:rowOff>
    </xdr:to>
    <xdr:pic>
      <xdr:nvPicPr>
        <xdr:cNvPr id="538" name="Immagine 3451" descr="Immagine 3451"/>
        <xdr:cNvPicPr>
          <a:picLocks noChangeAspect="1"/>
        </xdr:cNvPicPr>
      </xdr:nvPicPr>
      <xdr:blipFill>
        <a:blip r:embed="rId501">
          <a:extLst/>
        </a:blip>
        <a:stretch>
          <a:fillRect/>
        </a:stretch>
      </xdr:blipFill>
      <xdr:spPr>
        <a:xfrm>
          <a:off x="1059118" y="179853009"/>
          <a:ext cx="364025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313</xdr:row>
      <xdr:rowOff>52553</xdr:rowOff>
    </xdr:from>
    <xdr:to>
      <xdr:col>1</xdr:col>
      <xdr:colOff>636607</xdr:colOff>
      <xdr:row>313</xdr:row>
      <xdr:rowOff>475237</xdr:rowOff>
    </xdr:to>
    <xdr:pic>
      <xdr:nvPicPr>
        <xdr:cNvPr id="539" name="Immagine 3452" descr="Immagine 3452"/>
        <xdr:cNvPicPr>
          <a:picLocks noChangeAspect="1"/>
        </xdr:cNvPicPr>
      </xdr:nvPicPr>
      <xdr:blipFill>
        <a:blip r:embed="rId502">
          <a:extLst/>
        </a:blip>
        <a:stretch>
          <a:fillRect/>
        </a:stretch>
      </xdr:blipFill>
      <xdr:spPr>
        <a:xfrm>
          <a:off x="936335" y="180438908"/>
          <a:ext cx="601973" cy="4226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314</xdr:row>
      <xdr:rowOff>56137</xdr:rowOff>
    </xdr:from>
    <xdr:to>
      <xdr:col>1</xdr:col>
      <xdr:colOff>636607</xdr:colOff>
      <xdr:row>314</xdr:row>
      <xdr:rowOff>471207</xdr:rowOff>
    </xdr:to>
    <xdr:pic>
      <xdr:nvPicPr>
        <xdr:cNvPr id="540" name="Immagine 3453" descr="Immagine 3453"/>
        <xdr:cNvPicPr>
          <a:picLocks noChangeAspect="1"/>
        </xdr:cNvPicPr>
      </xdr:nvPicPr>
      <xdr:blipFill>
        <a:blip r:embed="rId503">
          <a:extLst/>
        </a:blip>
        <a:stretch>
          <a:fillRect/>
        </a:stretch>
      </xdr:blipFill>
      <xdr:spPr>
        <a:xfrm>
          <a:off x="936335" y="181013992"/>
          <a:ext cx="601973" cy="415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34635</xdr:colOff>
      <xdr:row>315</xdr:row>
      <xdr:rowOff>59722</xdr:rowOff>
    </xdr:from>
    <xdr:to>
      <xdr:col>1</xdr:col>
      <xdr:colOff>636607</xdr:colOff>
      <xdr:row>315</xdr:row>
      <xdr:rowOff>474791</xdr:rowOff>
    </xdr:to>
    <xdr:pic>
      <xdr:nvPicPr>
        <xdr:cNvPr id="541" name="Immagine 3454" descr="Immagine 3454"/>
        <xdr:cNvPicPr>
          <a:picLocks noChangeAspect="1"/>
        </xdr:cNvPicPr>
      </xdr:nvPicPr>
      <xdr:blipFill>
        <a:blip r:embed="rId504">
          <a:extLst/>
        </a:blip>
        <a:stretch>
          <a:fillRect/>
        </a:stretch>
      </xdr:blipFill>
      <xdr:spPr>
        <a:xfrm>
          <a:off x="936335" y="181589077"/>
          <a:ext cx="601973" cy="4150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77931</xdr:colOff>
      <xdr:row>322</xdr:row>
      <xdr:rowOff>44851</xdr:rowOff>
    </xdr:from>
    <xdr:to>
      <xdr:col>1</xdr:col>
      <xdr:colOff>586581</xdr:colOff>
      <xdr:row>322</xdr:row>
      <xdr:rowOff>534459</xdr:rowOff>
    </xdr:to>
    <xdr:pic>
      <xdr:nvPicPr>
        <xdr:cNvPr id="542" name="Immagine 3455" descr="Immagine 3455"/>
        <xdr:cNvPicPr>
          <a:picLocks noChangeAspect="1"/>
        </xdr:cNvPicPr>
      </xdr:nvPicPr>
      <xdr:blipFill>
        <a:blip r:embed="rId505">
          <a:extLst/>
        </a:blip>
        <a:stretch>
          <a:fillRect/>
        </a:stretch>
      </xdr:blipFill>
      <xdr:spPr>
        <a:xfrm>
          <a:off x="979630" y="185574706"/>
          <a:ext cx="508652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317</xdr:row>
      <xdr:rowOff>43301</xdr:rowOff>
    </xdr:from>
    <xdr:to>
      <xdr:col>1</xdr:col>
      <xdr:colOff>586476</xdr:colOff>
      <xdr:row>317</xdr:row>
      <xdr:rowOff>525070</xdr:rowOff>
    </xdr:to>
    <xdr:pic>
      <xdr:nvPicPr>
        <xdr:cNvPr id="543" name="Immagine 3456" descr="Immagine 3456"/>
        <xdr:cNvPicPr>
          <a:picLocks noChangeAspect="1"/>
        </xdr:cNvPicPr>
      </xdr:nvPicPr>
      <xdr:blipFill>
        <a:blip r:embed="rId506">
          <a:extLst/>
        </a:blip>
        <a:stretch>
          <a:fillRect/>
        </a:stretch>
      </xdr:blipFill>
      <xdr:spPr>
        <a:xfrm>
          <a:off x="983545" y="182715656"/>
          <a:ext cx="504632" cy="481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320</xdr:row>
      <xdr:rowOff>43822</xdr:rowOff>
    </xdr:from>
    <xdr:to>
      <xdr:col>1</xdr:col>
      <xdr:colOff>586476</xdr:colOff>
      <xdr:row>320</xdr:row>
      <xdr:rowOff>525591</xdr:rowOff>
    </xdr:to>
    <xdr:pic>
      <xdr:nvPicPr>
        <xdr:cNvPr id="544" name="Immagine 3457" descr="Immagine 3457"/>
        <xdr:cNvPicPr>
          <a:picLocks noChangeAspect="1"/>
        </xdr:cNvPicPr>
      </xdr:nvPicPr>
      <xdr:blipFill>
        <a:blip r:embed="rId507">
          <a:extLst/>
        </a:blip>
        <a:stretch>
          <a:fillRect/>
        </a:stretch>
      </xdr:blipFill>
      <xdr:spPr>
        <a:xfrm>
          <a:off x="983545" y="184430677"/>
          <a:ext cx="504632" cy="481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321</xdr:row>
      <xdr:rowOff>44330</xdr:rowOff>
    </xdr:from>
    <xdr:to>
      <xdr:col>1</xdr:col>
      <xdr:colOff>586476</xdr:colOff>
      <xdr:row>321</xdr:row>
      <xdr:rowOff>526099</xdr:rowOff>
    </xdr:to>
    <xdr:pic>
      <xdr:nvPicPr>
        <xdr:cNvPr id="545" name="Immagine 3458" descr="Immagine 3458"/>
        <xdr:cNvPicPr>
          <a:picLocks noChangeAspect="1"/>
        </xdr:cNvPicPr>
      </xdr:nvPicPr>
      <xdr:blipFill>
        <a:blip r:embed="rId508">
          <a:extLst/>
        </a:blip>
        <a:stretch>
          <a:fillRect/>
        </a:stretch>
      </xdr:blipFill>
      <xdr:spPr>
        <a:xfrm>
          <a:off x="983545" y="185002685"/>
          <a:ext cx="504632" cy="481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323</xdr:row>
      <xdr:rowOff>45583</xdr:rowOff>
    </xdr:from>
    <xdr:to>
      <xdr:col>1</xdr:col>
      <xdr:colOff>586476</xdr:colOff>
      <xdr:row>323</xdr:row>
      <xdr:rowOff>534967</xdr:rowOff>
    </xdr:to>
    <xdr:pic>
      <xdr:nvPicPr>
        <xdr:cNvPr id="546" name="Immagine 3459" descr="Immagine 3459"/>
        <xdr:cNvPicPr>
          <a:picLocks noChangeAspect="1"/>
        </xdr:cNvPicPr>
      </xdr:nvPicPr>
      <xdr:blipFill>
        <a:blip r:embed="rId509">
          <a:extLst/>
        </a:blip>
        <a:stretch>
          <a:fillRect/>
        </a:stretch>
      </xdr:blipFill>
      <xdr:spPr>
        <a:xfrm>
          <a:off x="983545" y="186146938"/>
          <a:ext cx="504632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326</xdr:row>
      <xdr:rowOff>46104</xdr:rowOff>
    </xdr:from>
    <xdr:to>
      <xdr:col>1</xdr:col>
      <xdr:colOff>586476</xdr:colOff>
      <xdr:row>326</xdr:row>
      <xdr:rowOff>535488</xdr:rowOff>
    </xdr:to>
    <xdr:pic>
      <xdr:nvPicPr>
        <xdr:cNvPr id="547" name="Immagine 3460" descr="Immagine 3460"/>
        <xdr:cNvPicPr>
          <a:picLocks noChangeAspect="1"/>
        </xdr:cNvPicPr>
      </xdr:nvPicPr>
      <xdr:blipFill>
        <a:blip r:embed="rId510">
          <a:extLst/>
        </a:blip>
        <a:stretch>
          <a:fillRect/>
        </a:stretch>
      </xdr:blipFill>
      <xdr:spPr>
        <a:xfrm>
          <a:off x="983545" y="187861959"/>
          <a:ext cx="504632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329</xdr:row>
      <xdr:rowOff>46612</xdr:rowOff>
    </xdr:from>
    <xdr:to>
      <xdr:col>1</xdr:col>
      <xdr:colOff>586476</xdr:colOff>
      <xdr:row>329</xdr:row>
      <xdr:rowOff>536009</xdr:rowOff>
    </xdr:to>
    <xdr:pic>
      <xdr:nvPicPr>
        <xdr:cNvPr id="548" name="Immagine 3461" descr="Immagine 3461"/>
        <xdr:cNvPicPr>
          <a:picLocks noChangeAspect="1"/>
        </xdr:cNvPicPr>
      </xdr:nvPicPr>
      <xdr:blipFill>
        <a:blip r:embed="rId511">
          <a:extLst/>
        </a:blip>
        <a:stretch>
          <a:fillRect/>
        </a:stretch>
      </xdr:blipFill>
      <xdr:spPr>
        <a:xfrm>
          <a:off x="983545" y="189576967"/>
          <a:ext cx="504632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330</xdr:row>
      <xdr:rowOff>47133</xdr:rowOff>
    </xdr:from>
    <xdr:to>
      <xdr:col>1</xdr:col>
      <xdr:colOff>586476</xdr:colOff>
      <xdr:row>330</xdr:row>
      <xdr:rowOff>536530</xdr:rowOff>
    </xdr:to>
    <xdr:pic>
      <xdr:nvPicPr>
        <xdr:cNvPr id="549" name="Immagine 3462" descr="Immagine 3462"/>
        <xdr:cNvPicPr>
          <a:picLocks noChangeAspect="1"/>
        </xdr:cNvPicPr>
      </xdr:nvPicPr>
      <xdr:blipFill>
        <a:blip r:embed="rId512">
          <a:extLst/>
        </a:blip>
        <a:stretch>
          <a:fillRect/>
        </a:stretch>
      </xdr:blipFill>
      <xdr:spPr>
        <a:xfrm>
          <a:off x="983545" y="190148988"/>
          <a:ext cx="504632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331</xdr:row>
      <xdr:rowOff>47654</xdr:rowOff>
    </xdr:from>
    <xdr:to>
      <xdr:col>1</xdr:col>
      <xdr:colOff>586476</xdr:colOff>
      <xdr:row>331</xdr:row>
      <xdr:rowOff>537038</xdr:rowOff>
    </xdr:to>
    <xdr:pic>
      <xdr:nvPicPr>
        <xdr:cNvPr id="550" name="Immagine 3463" descr="Immagine 3463"/>
        <xdr:cNvPicPr>
          <a:picLocks noChangeAspect="1"/>
        </xdr:cNvPicPr>
      </xdr:nvPicPr>
      <xdr:blipFill>
        <a:blip r:embed="rId513">
          <a:extLst/>
        </a:blip>
        <a:stretch>
          <a:fillRect/>
        </a:stretch>
      </xdr:blipFill>
      <xdr:spPr>
        <a:xfrm>
          <a:off x="983545" y="190721009"/>
          <a:ext cx="504632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333</xdr:row>
      <xdr:rowOff>48175</xdr:rowOff>
    </xdr:from>
    <xdr:to>
      <xdr:col>1</xdr:col>
      <xdr:colOff>586476</xdr:colOff>
      <xdr:row>333</xdr:row>
      <xdr:rowOff>537559</xdr:rowOff>
    </xdr:to>
    <xdr:pic>
      <xdr:nvPicPr>
        <xdr:cNvPr id="551" name="Immagine 3464" descr="Immagine 3464"/>
        <xdr:cNvPicPr>
          <a:picLocks noChangeAspect="1"/>
        </xdr:cNvPicPr>
      </xdr:nvPicPr>
      <xdr:blipFill>
        <a:blip r:embed="rId514">
          <a:extLst/>
        </a:blip>
        <a:stretch>
          <a:fillRect/>
        </a:stretch>
      </xdr:blipFill>
      <xdr:spPr>
        <a:xfrm>
          <a:off x="983545" y="191864530"/>
          <a:ext cx="504632" cy="489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334</xdr:row>
      <xdr:rowOff>48684</xdr:rowOff>
    </xdr:from>
    <xdr:to>
      <xdr:col>1</xdr:col>
      <xdr:colOff>586476</xdr:colOff>
      <xdr:row>334</xdr:row>
      <xdr:rowOff>538080</xdr:rowOff>
    </xdr:to>
    <xdr:pic>
      <xdr:nvPicPr>
        <xdr:cNvPr id="552" name="Immagine 3465" descr="Immagine 3465"/>
        <xdr:cNvPicPr>
          <a:picLocks noChangeAspect="1"/>
        </xdr:cNvPicPr>
      </xdr:nvPicPr>
      <xdr:blipFill>
        <a:blip r:embed="rId515">
          <a:extLst/>
        </a:blip>
        <a:stretch>
          <a:fillRect/>
        </a:stretch>
      </xdr:blipFill>
      <xdr:spPr>
        <a:xfrm>
          <a:off x="983545" y="192436539"/>
          <a:ext cx="504632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335</xdr:row>
      <xdr:rowOff>49205</xdr:rowOff>
    </xdr:from>
    <xdr:to>
      <xdr:col>1</xdr:col>
      <xdr:colOff>586476</xdr:colOff>
      <xdr:row>335</xdr:row>
      <xdr:rowOff>538601</xdr:rowOff>
    </xdr:to>
    <xdr:pic>
      <xdr:nvPicPr>
        <xdr:cNvPr id="553" name="Immagine 3466" descr="Immagine 3466"/>
        <xdr:cNvPicPr>
          <a:picLocks noChangeAspect="1"/>
        </xdr:cNvPicPr>
      </xdr:nvPicPr>
      <xdr:blipFill>
        <a:blip r:embed="rId516">
          <a:extLst/>
        </a:blip>
        <a:stretch>
          <a:fillRect/>
        </a:stretch>
      </xdr:blipFill>
      <xdr:spPr>
        <a:xfrm>
          <a:off x="983545" y="193008560"/>
          <a:ext cx="504632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81845</xdr:colOff>
      <xdr:row>336</xdr:row>
      <xdr:rowOff>49725</xdr:rowOff>
    </xdr:from>
    <xdr:to>
      <xdr:col>1</xdr:col>
      <xdr:colOff>586476</xdr:colOff>
      <xdr:row>336</xdr:row>
      <xdr:rowOff>539110</xdr:rowOff>
    </xdr:to>
    <xdr:pic>
      <xdr:nvPicPr>
        <xdr:cNvPr id="554" name="Immagine 3467" descr="Immagine 3467"/>
        <xdr:cNvPicPr>
          <a:picLocks noChangeAspect="1"/>
        </xdr:cNvPicPr>
      </xdr:nvPicPr>
      <xdr:blipFill>
        <a:blip r:embed="rId517">
          <a:extLst/>
        </a:blip>
        <a:stretch>
          <a:fillRect/>
        </a:stretch>
      </xdr:blipFill>
      <xdr:spPr>
        <a:xfrm>
          <a:off x="983545" y="193580580"/>
          <a:ext cx="504632" cy="4893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84939</xdr:colOff>
      <xdr:row>319</xdr:row>
      <xdr:rowOff>52739</xdr:rowOff>
    </xdr:from>
    <xdr:to>
      <xdr:col>1</xdr:col>
      <xdr:colOff>585760</xdr:colOff>
      <xdr:row>319</xdr:row>
      <xdr:rowOff>557366</xdr:rowOff>
    </xdr:to>
    <xdr:pic>
      <xdr:nvPicPr>
        <xdr:cNvPr id="555" name="Immagine 3468" descr="Immagine 3468"/>
        <xdr:cNvPicPr>
          <a:picLocks noChangeAspect="1"/>
        </xdr:cNvPicPr>
      </xdr:nvPicPr>
      <xdr:blipFill>
        <a:blip r:embed="rId518">
          <a:extLst/>
        </a:blip>
        <a:stretch>
          <a:fillRect/>
        </a:stretch>
      </xdr:blipFill>
      <xdr:spPr>
        <a:xfrm>
          <a:off x="986639" y="183868094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84939</xdr:colOff>
      <xdr:row>325</xdr:row>
      <xdr:rowOff>52739</xdr:rowOff>
    </xdr:from>
    <xdr:to>
      <xdr:col>1</xdr:col>
      <xdr:colOff>585760</xdr:colOff>
      <xdr:row>325</xdr:row>
      <xdr:rowOff>557366</xdr:rowOff>
    </xdr:to>
    <xdr:pic>
      <xdr:nvPicPr>
        <xdr:cNvPr id="556" name="Immagine 3469" descr="Immagine 3469"/>
        <xdr:cNvPicPr>
          <a:picLocks noChangeAspect="1"/>
        </xdr:cNvPicPr>
      </xdr:nvPicPr>
      <xdr:blipFill>
        <a:blip r:embed="rId519">
          <a:extLst/>
        </a:blip>
        <a:stretch>
          <a:fillRect/>
        </a:stretch>
      </xdr:blipFill>
      <xdr:spPr>
        <a:xfrm>
          <a:off x="986639" y="187297094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84939</xdr:colOff>
      <xdr:row>327</xdr:row>
      <xdr:rowOff>52739</xdr:rowOff>
    </xdr:from>
    <xdr:to>
      <xdr:col>1</xdr:col>
      <xdr:colOff>585760</xdr:colOff>
      <xdr:row>327</xdr:row>
      <xdr:rowOff>557366</xdr:rowOff>
    </xdr:to>
    <xdr:pic>
      <xdr:nvPicPr>
        <xdr:cNvPr id="557" name="Immagine 3470" descr="Immagine 3470"/>
        <xdr:cNvPicPr>
          <a:picLocks noChangeAspect="1"/>
        </xdr:cNvPicPr>
      </xdr:nvPicPr>
      <xdr:blipFill>
        <a:blip r:embed="rId520">
          <a:extLst/>
        </a:blip>
        <a:stretch>
          <a:fillRect/>
        </a:stretch>
      </xdr:blipFill>
      <xdr:spPr>
        <a:xfrm>
          <a:off x="986639" y="188440094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84939</xdr:colOff>
      <xdr:row>328</xdr:row>
      <xdr:rowOff>52739</xdr:rowOff>
    </xdr:from>
    <xdr:to>
      <xdr:col>1</xdr:col>
      <xdr:colOff>585760</xdr:colOff>
      <xdr:row>328</xdr:row>
      <xdr:rowOff>557366</xdr:rowOff>
    </xdr:to>
    <xdr:pic>
      <xdr:nvPicPr>
        <xdr:cNvPr id="558" name="Immagine 3471" descr="Immagine 3471"/>
        <xdr:cNvPicPr>
          <a:picLocks noChangeAspect="1"/>
        </xdr:cNvPicPr>
      </xdr:nvPicPr>
      <xdr:blipFill>
        <a:blip r:embed="rId521">
          <a:extLst/>
        </a:blip>
        <a:stretch>
          <a:fillRect/>
        </a:stretch>
      </xdr:blipFill>
      <xdr:spPr>
        <a:xfrm>
          <a:off x="986639" y="189011594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84939</xdr:colOff>
      <xdr:row>332</xdr:row>
      <xdr:rowOff>52739</xdr:rowOff>
    </xdr:from>
    <xdr:to>
      <xdr:col>1</xdr:col>
      <xdr:colOff>585760</xdr:colOff>
      <xdr:row>332</xdr:row>
      <xdr:rowOff>557366</xdr:rowOff>
    </xdr:to>
    <xdr:pic>
      <xdr:nvPicPr>
        <xdr:cNvPr id="559" name="Immagine 3472" descr="Immagine 3472"/>
        <xdr:cNvPicPr>
          <a:picLocks noChangeAspect="1"/>
        </xdr:cNvPicPr>
      </xdr:nvPicPr>
      <xdr:blipFill>
        <a:blip r:embed="rId522">
          <a:extLst/>
        </a:blip>
        <a:stretch>
          <a:fillRect/>
        </a:stretch>
      </xdr:blipFill>
      <xdr:spPr>
        <a:xfrm>
          <a:off x="986639" y="191297594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344</xdr:row>
      <xdr:rowOff>85978</xdr:rowOff>
    </xdr:from>
    <xdr:to>
      <xdr:col>1</xdr:col>
      <xdr:colOff>605893</xdr:colOff>
      <xdr:row>344</xdr:row>
      <xdr:rowOff>529857</xdr:rowOff>
    </xdr:to>
    <xdr:pic>
      <xdr:nvPicPr>
        <xdr:cNvPr id="560" name="Immagine 3473" descr="Immagine 3473"/>
        <xdr:cNvPicPr>
          <a:picLocks noChangeAspect="1"/>
        </xdr:cNvPicPr>
      </xdr:nvPicPr>
      <xdr:blipFill>
        <a:blip r:embed="rId523">
          <a:extLst/>
        </a:blip>
        <a:stretch>
          <a:fillRect/>
        </a:stretch>
      </xdr:blipFill>
      <xdr:spPr>
        <a:xfrm>
          <a:off x="1000848" y="198188833"/>
          <a:ext cx="506746" cy="4438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345</xdr:row>
      <xdr:rowOff>87615</xdr:rowOff>
    </xdr:from>
    <xdr:to>
      <xdr:col>1</xdr:col>
      <xdr:colOff>605893</xdr:colOff>
      <xdr:row>345</xdr:row>
      <xdr:rowOff>531495</xdr:rowOff>
    </xdr:to>
    <xdr:pic>
      <xdr:nvPicPr>
        <xdr:cNvPr id="561" name="Immagine 3474" descr="Immagine 3474"/>
        <xdr:cNvPicPr>
          <a:picLocks noChangeAspect="1"/>
        </xdr:cNvPicPr>
      </xdr:nvPicPr>
      <xdr:blipFill>
        <a:blip r:embed="rId524">
          <a:extLst/>
        </a:blip>
        <a:stretch>
          <a:fillRect/>
        </a:stretch>
      </xdr:blipFill>
      <xdr:spPr>
        <a:xfrm>
          <a:off x="1000848" y="198761970"/>
          <a:ext cx="506746" cy="4438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346</xdr:row>
      <xdr:rowOff>89239</xdr:rowOff>
    </xdr:from>
    <xdr:to>
      <xdr:col>1</xdr:col>
      <xdr:colOff>605893</xdr:colOff>
      <xdr:row>346</xdr:row>
      <xdr:rowOff>533119</xdr:rowOff>
    </xdr:to>
    <xdr:pic>
      <xdr:nvPicPr>
        <xdr:cNvPr id="562" name="Immagine 3475" descr="Immagine 3475"/>
        <xdr:cNvPicPr>
          <a:picLocks noChangeAspect="1"/>
        </xdr:cNvPicPr>
      </xdr:nvPicPr>
      <xdr:blipFill>
        <a:blip r:embed="rId525">
          <a:extLst/>
        </a:blip>
        <a:stretch>
          <a:fillRect/>
        </a:stretch>
      </xdr:blipFill>
      <xdr:spPr>
        <a:xfrm>
          <a:off x="1000848" y="199335094"/>
          <a:ext cx="506746" cy="4438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347</xdr:row>
      <xdr:rowOff>59126</xdr:rowOff>
    </xdr:from>
    <xdr:to>
      <xdr:col>1</xdr:col>
      <xdr:colOff>605893</xdr:colOff>
      <xdr:row>347</xdr:row>
      <xdr:rowOff>548721</xdr:rowOff>
    </xdr:to>
    <xdr:pic>
      <xdr:nvPicPr>
        <xdr:cNvPr id="563" name="Immagine 3476" descr="Immagine 3476"/>
        <xdr:cNvPicPr>
          <a:picLocks noChangeAspect="1"/>
        </xdr:cNvPicPr>
      </xdr:nvPicPr>
      <xdr:blipFill>
        <a:blip r:embed="rId526">
          <a:extLst/>
        </a:blip>
        <a:stretch>
          <a:fillRect/>
        </a:stretch>
      </xdr:blipFill>
      <xdr:spPr>
        <a:xfrm>
          <a:off x="1000848" y="199876481"/>
          <a:ext cx="506746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348</xdr:row>
      <xdr:rowOff>66469</xdr:rowOff>
    </xdr:from>
    <xdr:to>
      <xdr:col>1</xdr:col>
      <xdr:colOff>605893</xdr:colOff>
      <xdr:row>349</xdr:row>
      <xdr:rowOff>1704</xdr:rowOff>
    </xdr:to>
    <xdr:pic>
      <xdr:nvPicPr>
        <xdr:cNvPr id="564" name="Immagine 3477" descr="Immagine 3477"/>
        <xdr:cNvPicPr>
          <a:picLocks noChangeAspect="1"/>
        </xdr:cNvPicPr>
      </xdr:nvPicPr>
      <xdr:blipFill>
        <a:blip r:embed="rId527">
          <a:extLst/>
        </a:blip>
        <a:stretch>
          <a:fillRect/>
        </a:stretch>
      </xdr:blipFill>
      <xdr:spPr>
        <a:xfrm>
          <a:off x="1000848" y="200455324"/>
          <a:ext cx="506746" cy="506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349</xdr:row>
      <xdr:rowOff>65861</xdr:rowOff>
    </xdr:from>
    <xdr:to>
      <xdr:col>1</xdr:col>
      <xdr:colOff>605893</xdr:colOff>
      <xdr:row>350</xdr:row>
      <xdr:rowOff>1108</xdr:rowOff>
    </xdr:to>
    <xdr:pic>
      <xdr:nvPicPr>
        <xdr:cNvPr id="565" name="Immagine 3478" descr="Immagine 3478"/>
        <xdr:cNvPicPr>
          <a:picLocks noChangeAspect="1"/>
        </xdr:cNvPicPr>
      </xdr:nvPicPr>
      <xdr:blipFill>
        <a:blip r:embed="rId528">
          <a:extLst/>
        </a:blip>
        <a:stretch>
          <a:fillRect/>
        </a:stretch>
      </xdr:blipFill>
      <xdr:spPr>
        <a:xfrm>
          <a:off x="1000848" y="201026216"/>
          <a:ext cx="506746" cy="50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350</xdr:row>
      <xdr:rowOff>57328</xdr:rowOff>
    </xdr:from>
    <xdr:to>
      <xdr:col>1</xdr:col>
      <xdr:colOff>605893</xdr:colOff>
      <xdr:row>350</xdr:row>
      <xdr:rowOff>546935</xdr:rowOff>
    </xdr:to>
    <xdr:pic>
      <xdr:nvPicPr>
        <xdr:cNvPr id="566" name="Immagine 3479" descr="Immagine 3479"/>
        <xdr:cNvPicPr>
          <a:picLocks noChangeAspect="1"/>
        </xdr:cNvPicPr>
      </xdr:nvPicPr>
      <xdr:blipFill>
        <a:blip r:embed="rId529">
          <a:extLst/>
        </a:blip>
        <a:stretch>
          <a:fillRect/>
        </a:stretch>
      </xdr:blipFill>
      <xdr:spPr>
        <a:xfrm>
          <a:off x="1000848" y="201589183"/>
          <a:ext cx="506746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352</xdr:row>
      <xdr:rowOff>56137</xdr:rowOff>
    </xdr:from>
    <xdr:to>
      <xdr:col>1</xdr:col>
      <xdr:colOff>605893</xdr:colOff>
      <xdr:row>352</xdr:row>
      <xdr:rowOff>545745</xdr:rowOff>
    </xdr:to>
    <xdr:pic>
      <xdr:nvPicPr>
        <xdr:cNvPr id="567" name="Immagine 3480" descr="Immagine 3480"/>
        <xdr:cNvPicPr>
          <a:picLocks noChangeAspect="1"/>
        </xdr:cNvPicPr>
      </xdr:nvPicPr>
      <xdr:blipFill>
        <a:blip r:embed="rId530">
          <a:extLst/>
        </a:blip>
        <a:stretch>
          <a:fillRect/>
        </a:stretch>
      </xdr:blipFill>
      <xdr:spPr>
        <a:xfrm>
          <a:off x="1000848" y="202730992"/>
          <a:ext cx="506746" cy="4896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99148</xdr:colOff>
      <xdr:row>354</xdr:row>
      <xdr:rowOff>46799</xdr:rowOff>
    </xdr:from>
    <xdr:to>
      <xdr:col>1</xdr:col>
      <xdr:colOff>605893</xdr:colOff>
      <xdr:row>354</xdr:row>
      <xdr:rowOff>536406</xdr:rowOff>
    </xdr:to>
    <xdr:pic>
      <xdr:nvPicPr>
        <xdr:cNvPr id="568" name="Immagine 3481" descr="Immagine 3481"/>
        <xdr:cNvPicPr>
          <a:picLocks noChangeAspect="1"/>
        </xdr:cNvPicPr>
      </xdr:nvPicPr>
      <xdr:blipFill>
        <a:blip r:embed="rId531">
          <a:extLst/>
        </a:blip>
        <a:stretch>
          <a:fillRect/>
        </a:stretch>
      </xdr:blipFill>
      <xdr:spPr>
        <a:xfrm>
          <a:off x="1000848" y="203864654"/>
          <a:ext cx="506746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198527</xdr:colOff>
      <xdr:row>353</xdr:row>
      <xdr:rowOff>55542</xdr:rowOff>
    </xdr:from>
    <xdr:to>
      <xdr:col>1</xdr:col>
      <xdr:colOff>489368</xdr:colOff>
      <xdr:row>353</xdr:row>
      <xdr:rowOff>544939</xdr:rowOff>
    </xdr:to>
    <xdr:pic>
      <xdr:nvPicPr>
        <xdr:cNvPr id="569" name="Immagine 3482" descr="Immagine 3482"/>
        <xdr:cNvPicPr>
          <a:picLocks noChangeAspect="1"/>
        </xdr:cNvPicPr>
      </xdr:nvPicPr>
      <xdr:blipFill>
        <a:blip r:embed="rId532">
          <a:extLst/>
        </a:blip>
        <a:stretch>
          <a:fillRect/>
        </a:stretch>
      </xdr:blipFill>
      <xdr:spPr>
        <a:xfrm>
          <a:off x="1100227" y="203301897"/>
          <a:ext cx="290842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93537</xdr:colOff>
      <xdr:row>358</xdr:row>
      <xdr:rowOff>69172</xdr:rowOff>
    </xdr:from>
    <xdr:to>
      <xdr:col>1</xdr:col>
      <xdr:colOff>601978</xdr:colOff>
      <xdr:row>358</xdr:row>
      <xdr:rowOff>550954</xdr:rowOff>
    </xdr:to>
    <xdr:pic>
      <xdr:nvPicPr>
        <xdr:cNvPr id="570" name="Immagine 3483" descr="Immagine 3483"/>
        <xdr:cNvPicPr>
          <a:picLocks noChangeAspect="1"/>
        </xdr:cNvPicPr>
      </xdr:nvPicPr>
      <xdr:blipFill>
        <a:blip r:embed="rId533">
          <a:extLst/>
        </a:blip>
        <a:stretch>
          <a:fillRect/>
        </a:stretch>
      </xdr:blipFill>
      <xdr:spPr>
        <a:xfrm>
          <a:off x="995237" y="206287327"/>
          <a:ext cx="508441" cy="4817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93537</xdr:colOff>
      <xdr:row>359</xdr:row>
      <xdr:rowOff>66357</xdr:rowOff>
    </xdr:from>
    <xdr:to>
      <xdr:col>1</xdr:col>
      <xdr:colOff>601978</xdr:colOff>
      <xdr:row>359</xdr:row>
      <xdr:rowOff>548126</xdr:rowOff>
    </xdr:to>
    <xdr:pic>
      <xdr:nvPicPr>
        <xdr:cNvPr id="571" name="Immagine 3484" descr="Immagine 3484"/>
        <xdr:cNvPicPr>
          <a:picLocks noChangeAspect="1"/>
        </xdr:cNvPicPr>
      </xdr:nvPicPr>
      <xdr:blipFill>
        <a:blip r:embed="rId534">
          <a:extLst/>
        </a:blip>
        <a:stretch>
          <a:fillRect/>
        </a:stretch>
      </xdr:blipFill>
      <xdr:spPr>
        <a:xfrm>
          <a:off x="995237" y="206856012"/>
          <a:ext cx="508441" cy="4817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337</xdr:row>
      <xdr:rowOff>51958</xdr:rowOff>
    </xdr:from>
    <xdr:to>
      <xdr:col>1</xdr:col>
      <xdr:colOff>565811</xdr:colOff>
      <xdr:row>337</xdr:row>
      <xdr:rowOff>531829</xdr:rowOff>
    </xdr:to>
    <xdr:pic>
      <xdr:nvPicPr>
        <xdr:cNvPr id="572" name="Immagine 3485" descr="Immagine 3485"/>
        <xdr:cNvPicPr>
          <a:picLocks noChangeAspect="1"/>
        </xdr:cNvPicPr>
      </xdr:nvPicPr>
      <xdr:blipFill>
        <a:blip r:embed="rId535">
          <a:extLst/>
        </a:blip>
        <a:stretch>
          <a:fillRect/>
        </a:stretch>
      </xdr:blipFill>
      <xdr:spPr>
        <a:xfrm>
          <a:off x="1014259" y="194154313"/>
          <a:ext cx="453253" cy="4798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338</xdr:row>
      <xdr:rowOff>50990</xdr:rowOff>
    </xdr:from>
    <xdr:to>
      <xdr:col>1</xdr:col>
      <xdr:colOff>565811</xdr:colOff>
      <xdr:row>338</xdr:row>
      <xdr:rowOff>536567</xdr:rowOff>
    </xdr:to>
    <xdr:pic>
      <xdr:nvPicPr>
        <xdr:cNvPr id="573" name="Immagine 3486" descr="Immagine 3486"/>
        <xdr:cNvPicPr>
          <a:picLocks noChangeAspect="1"/>
        </xdr:cNvPicPr>
      </xdr:nvPicPr>
      <xdr:blipFill>
        <a:blip r:embed="rId536">
          <a:extLst/>
        </a:blip>
        <a:stretch>
          <a:fillRect/>
        </a:stretch>
      </xdr:blipFill>
      <xdr:spPr>
        <a:xfrm>
          <a:off x="1014259" y="194724845"/>
          <a:ext cx="453253" cy="4855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339</xdr:row>
      <xdr:rowOff>50011</xdr:rowOff>
    </xdr:from>
    <xdr:to>
      <xdr:col>1</xdr:col>
      <xdr:colOff>565811</xdr:colOff>
      <xdr:row>339</xdr:row>
      <xdr:rowOff>535587</xdr:rowOff>
    </xdr:to>
    <xdr:pic>
      <xdr:nvPicPr>
        <xdr:cNvPr id="574" name="Immagine 3487" descr="Immagine 3487"/>
        <xdr:cNvPicPr>
          <a:picLocks noChangeAspect="1"/>
        </xdr:cNvPicPr>
      </xdr:nvPicPr>
      <xdr:blipFill>
        <a:blip r:embed="rId537">
          <a:extLst/>
        </a:blip>
        <a:stretch>
          <a:fillRect/>
        </a:stretch>
      </xdr:blipFill>
      <xdr:spPr>
        <a:xfrm>
          <a:off x="1014259" y="195295366"/>
          <a:ext cx="453253" cy="4855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340</xdr:row>
      <xdr:rowOff>49031</xdr:rowOff>
    </xdr:from>
    <xdr:to>
      <xdr:col>1</xdr:col>
      <xdr:colOff>565811</xdr:colOff>
      <xdr:row>340</xdr:row>
      <xdr:rowOff>532710</xdr:rowOff>
    </xdr:to>
    <xdr:pic>
      <xdr:nvPicPr>
        <xdr:cNvPr id="575" name="Immagine 3488" descr="Immagine 3488"/>
        <xdr:cNvPicPr>
          <a:picLocks noChangeAspect="1"/>
        </xdr:cNvPicPr>
      </xdr:nvPicPr>
      <xdr:blipFill>
        <a:blip r:embed="rId538">
          <a:extLst/>
        </a:blip>
        <a:stretch>
          <a:fillRect/>
        </a:stretch>
      </xdr:blipFill>
      <xdr:spPr>
        <a:xfrm>
          <a:off x="1014259" y="195865886"/>
          <a:ext cx="453253" cy="4836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341</xdr:row>
      <xdr:rowOff>48064</xdr:rowOff>
    </xdr:from>
    <xdr:to>
      <xdr:col>1</xdr:col>
      <xdr:colOff>565811</xdr:colOff>
      <xdr:row>341</xdr:row>
      <xdr:rowOff>531743</xdr:rowOff>
    </xdr:to>
    <xdr:pic>
      <xdr:nvPicPr>
        <xdr:cNvPr id="576" name="Immagine 3489" descr="Immagine 3489"/>
        <xdr:cNvPicPr>
          <a:picLocks noChangeAspect="1"/>
        </xdr:cNvPicPr>
      </xdr:nvPicPr>
      <xdr:blipFill>
        <a:blip r:embed="rId539">
          <a:extLst/>
        </a:blip>
        <a:stretch>
          <a:fillRect/>
        </a:stretch>
      </xdr:blipFill>
      <xdr:spPr>
        <a:xfrm>
          <a:off x="1014259" y="196436419"/>
          <a:ext cx="453253" cy="4836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342</xdr:row>
      <xdr:rowOff>39990</xdr:rowOff>
    </xdr:from>
    <xdr:to>
      <xdr:col>1</xdr:col>
      <xdr:colOff>565811</xdr:colOff>
      <xdr:row>342</xdr:row>
      <xdr:rowOff>537001</xdr:rowOff>
    </xdr:to>
    <xdr:pic>
      <xdr:nvPicPr>
        <xdr:cNvPr id="577" name="Immagine 3490" descr="Immagine 3490"/>
        <xdr:cNvPicPr>
          <a:picLocks noChangeAspect="1"/>
        </xdr:cNvPicPr>
      </xdr:nvPicPr>
      <xdr:blipFill>
        <a:blip r:embed="rId540">
          <a:extLst/>
        </a:blip>
        <a:stretch>
          <a:fillRect/>
        </a:stretch>
      </xdr:blipFill>
      <xdr:spPr>
        <a:xfrm>
          <a:off x="1014259" y="196999845"/>
          <a:ext cx="453253" cy="497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112559</xdr:colOff>
      <xdr:row>343</xdr:row>
      <xdr:rowOff>62971</xdr:rowOff>
    </xdr:from>
    <xdr:to>
      <xdr:col>1</xdr:col>
      <xdr:colOff>565811</xdr:colOff>
      <xdr:row>343</xdr:row>
      <xdr:rowOff>552368</xdr:rowOff>
    </xdr:to>
    <xdr:pic>
      <xdr:nvPicPr>
        <xdr:cNvPr id="578" name="Immagine 3491" descr="Immagine 3491"/>
        <xdr:cNvPicPr>
          <a:picLocks noChangeAspect="1"/>
        </xdr:cNvPicPr>
      </xdr:nvPicPr>
      <xdr:blipFill>
        <a:blip r:embed="rId541">
          <a:extLst/>
        </a:blip>
        <a:stretch>
          <a:fillRect/>
        </a:stretch>
      </xdr:blipFill>
      <xdr:spPr>
        <a:xfrm>
          <a:off x="1014259" y="197594326"/>
          <a:ext cx="453253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104058</xdr:colOff>
      <xdr:row>355</xdr:row>
      <xdr:rowOff>46191</xdr:rowOff>
    </xdr:from>
    <xdr:to>
      <xdr:col>1</xdr:col>
      <xdr:colOff>583837</xdr:colOff>
      <xdr:row>355</xdr:row>
      <xdr:rowOff>546390</xdr:rowOff>
    </xdr:to>
    <xdr:pic>
      <xdr:nvPicPr>
        <xdr:cNvPr id="579" name="Immagine 3492" descr="Immagine 3492"/>
        <xdr:cNvPicPr>
          <a:picLocks noChangeAspect="1"/>
        </xdr:cNvPicPr>
      </xdr:nvPicPr>
      <xdr:blipFill>
        <a:blip r:embed="rId542">
          <a:extLst/>
        </a:blip>
        <a:stretch>
          <a:fillRect/>
        </a:stretch>
      </xdr:blipFill>
      <xdr:spPr>
        <a:xfrm>
          <a:off x="1005758" y="204435546"/>
          <a:ext cx="479780" cy="500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103225</xdr:colOff>
      <xdr:row>356</xdr:row>
      <xdr:rowOff>53855</xdr:rowOff>
    </xdr:from>
    <xdr:to>
      <xdr:col>1</xdr:col>
      <xdr:colOff>584669</xdr:colOff>
      <xdr:row>356</xdr:row>
      <xdr:rowOff>569284</xdr:rowOff>
    </xdr:to>
    <xdr:pic>
      <xdr:nvPicPr>
        <xdr:cNvPr id="580" name="Immagine 3493" descr="Immagine 3493"/>
        <xdr:cNvPicPr>
          <a:picLocks noChangeAspect="1"/>
        </xdr:cNvPicPr>
      </xdr:nvPicPr>
      <xdr:blipFill>
        <a:blip r:embed="rId543">
          <a:extLst/>
        </a:blip>
        <a:stretch>
          <a:fillRect/>
        </a:stretch>
      </xdr:blipFill>
      <xdr:spPr>
        <a:xfrm>
          <a:off x="1004925" y="205052810"/>
          <a:ext cx="481445" cy="5154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103225</xdr:colOff>
      <xdr:row>357</xdr:row>
      <xdr:rowOff>45645</xdr:rowOff>
    </xdr:from>
    <xdr:to>
      <xdr:col>1</xdr:col>
      <xdr:colOff>584669</xdr:colOff>
      <xdr:row>357</xdr:row>
      <xdr:rowOff>545832</xdr:rowOff>
    </xdr:to>
    <xdr:pic>
      <xdr:nvPicPr>
        <xdr:cNvPr id="581" name="Immagine 3494" descr="Immagine 3494"/>
        <xdr:cNvPicPr>
          <a:picLocks noChangeAspect="1"/>
        </xdr:cNvPicPr>
      </xdr:nvPicPr>
      <xdr:blipFill>
        <a:blip r:embed="rId544">
          <a:extLst/>
        </a:blip>
        <a:stretch>
          <a:fillRect/>
        </a:stretch>
      </xdr:blipFill>
      <xdr:spPr>
        <a:xfrm>
          <a:off x="1004925" y="205654200"/>
          <a:ext cx="481445" cy="5001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104719</xdr:colOff>
      <xdr:row>360</xdr:row>
      <xdr:rowOff>47654</xdr:rowOff>
    </xdr:from>
    <xdr:to>
      <xdr:col>1</xdr:col>
      <xdr:colOff>583177</xdr:colOff>
      <xdr:row>360</xdr:row>
      <xdr:rowOff>569433</xdr:rowOff>
    </xdr:to>
    <xdr:pic>
      <xdr:nvPicPr>
        <xdr:cNvPr id="582" name="Immagine 3495" descr="Immagine 3495"/>
        <xdr:cNvPicPr>
          <a:picLocks noChangeAspect="1"/>
        </xdr:cNvPicPr>
      </xdr:nvPicPr>
      <xdr:blipFill>
        <a:blip r:embed="rId545">
          <a:extLst/>
        </a:blip>
        <a:stretch>
          <a:fillRect/>
        </a:stretch>
      </xdr:blipFill>
      <xdr:spPr>
        <a:xfrm>
          <a:off x="1006419" y="207408809"/>
          <a:ext cx="478459" cy="5217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104016</xdr:colOff>
      <xdr:row>361</xdr:row>
      <xdr:rowOff>49601</xdr:rowOff>
    </xdr:from>
    <xdr:to>
      <xdr:col>1</xdr:col>
      <xdr:colOff>583881</xdr:colOff>
      <xdr:row>361</xdr:row>
      <xdr:rowOff>573290</xdr:rowOff>
    </xdr:to>
    <xdr:pic>
      <xdr:nvPicPr>
        <xdr:cNvPr id="583" name="Immagine 3496" descr="Immagine 3496"/>
        <xdr:cNvPicPr>
          <a:picLocks noChangeAspect="1"/>
        </xdr:cNvPicPr>
      </xdr:nvPicPr>
      <xdr:blipFill>
        <a:blip r:embed="rId546">
          <a:extLst/>
        </a:blip>
        <a:stretch>
          <a:fillRect/>
        </a:stretch>
      </xdr:blipFill>
      <xdr:spPr>
        <a:xfrm>
          <a:off x="1005716" y="207982256"/>
          <a:ext cx="479866" cy="5236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95636</xdr:colOff>
      <xdr:row>362</xdr:row>
      <xdr:rowOff>35674</xdr:rowOff>
    </xdr:from>
    <xdr:to>
      <xdr:col>1</xdr:col>
      <xdr:colOff>605596</xdr:colOff>
      <xdr:row>363</xdr:row>
      <xdr:rowOff>550</xdr:rowOff>
    </xdr:to>
    <xdr:pic>
      <xdr:nvPicPr>
        <xdr:cNvPr id="584" name="Immagine 3497" descr="Immagine 3497"/>
        <xdr:cNvPicPr>
          <a:picLocks noChangeAspect="1"/>
        </xdr:cNvPicPr>
      </xdr:nvPicPr>
      <xdr:blipFill>
        <a:blip r:embed="rId547">
          <a:extLst/>
        </a:blip>
        <a:stretch>
          <a:fillRect/>
        </a:stretch>
      </xdr:blipFill>
      <xdr:spPr>
        <a:xfrm>
          <a:off x="997336" y="208577929"/>
          <a:ext cx="509960" cy="5363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95636</xdr:colOff>
      <xdr:row>363</xdr:row>
      <xdr:rowOff>97437</xdr:rowOff>
    </xdr:from>
    <xdr:to>
      <xdr:col>1</xdr:col>
      <xdr:colOff>605596</xdr:colOff>
      <xdr:row>363</xdr:row>
      <xdr:rowOff>577011</xdr:rowOff>
    </xdr:to>
    <xdr:pic>
      <xdr:nvPicPr>
        <xdr:cNvPr id="585" name="Immagine 3498" descr="Immagine 3498"/>
        <xdr:cNvPicPr>
          <a:picLocks noChangeAspect="1"/>
        </xdr:cNvPicPr>
      </xdr:nvPicPr>
      <xdr:blipFill>
        <a:blip r:embed="rId548">
          <a:extLst/>
        </a:blip>
        <a:stretch>
          <a:fillRect/>
        </a:stretch>
      </xdr:blipFill>
      <xdr:spPr>
        <a:xfrm>
          <a:off x="997336" y="209211192"/>
          <a:ext cx="509960" cy="479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99445</xdr:colOff>
      <xdr:row>364</xdr:row>
      <xdr:rowOff>67200</xdr:rowOff>
    </xdr:from>
    <xdr:to>
      <xdr:col>1</xdr:col>
      <xdr:colOff>605596</xdr:colOff>
      <xdr:row>364</xdr:row>
      <xdr:rowOff>533330</xdr:rowOff>
    </xdr:to>
    <xdr:pic>
      <xdr:nvPicPr>
        <xdr:cNvPr id="586" name="Immagine 3499" descr="Immagine 3499"/>
        <xdr:cNvPicPr>
          <a:picLocks noChangeAspect="1"/>
        </xdr:cNvPicPr>
      </xdr:nvPicPr>
      <xdr:blipFill>
        <a:blip r:embed="rId549">
          <a:extLst/>
        </a:blip>
        <a:stretch>
          <a:fillRect/>
        </a:stretch>
      </xdr:blipFill>
      <xdr:spPr>
        <a:xfrm>
          <a:off x="1001145" y="209790555"/>
          <a:ext cx="506151" cy="4661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99445</xdr:colOff>
      <xdr:row>365</xdr:row>
      <xdr:rowOff>64621</xdr:rowOff>
    </xdr:from>
    <xdr:to>
      <xdr:col>1</xdr:col>
      <xdr:colOff>605596</xdr:colOff>
      <xdr:row>365</xdr:row>
      <xdr:rowOff>530750</xdr:rowOff>
    </xdr:to>
    <xdr:pic>
      <xdr:nvPicPr>
        <xdr:cNvPr id="587" name="Immagine 3500" descr="Immagine 3500"/>
        <xdr:cNvPicPr>
          <a:picLocks noChangeAspect="1"/>
        </xdr:cNvPicPr>
      </xdr:nvPicPr>
      <xdr:blipFill>
        <a:blip r:embed="rId550">
          <a:extLst/>
        </a:blip>
        <a:stretch>
          <a:fillRect/>
        </a:stretch>
      </xdr:blipFill>
      <xdr:spPr>
        <a:xfrm>
          <a:off x="1001145" y="210397576"/>
          <a:ext cx="506151" cy="4661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99445</xdr:colOff>
      <xdr:row>366</xdr:row>
      <xdr:rowOff>69978</xdr:rowOff>
    </xdr:from>
    <xdr:to>
      <xdr:col>1</xdr:col>
      <xdr:colOff>605596</xdr:colOff>
      <xdr:row>366</xdr:row>
      <xdr:rowOff>536133</xdr:rowOff>
    </xdr:to>
    <xdr:pic>
      <xdr:nvPicPr>
        <xdr:cNvPr id="588" name="Immagine 3501" descr="Immagine 3501"/>
        <xdr:cNvPicPr>
          <a:picLocks noChangeAspect="1"/>
        </xdr:cNvPicPr>
      </xdr:nvPicPr>
      <xdr:blipFill>
        <a:blip r:embed="rId551">
          <a:extLst/>
        </a:blip>
        <a:stretch>
          <a:fillRect/>
        </a:stretch>
      </xdr:blipFill>
      <xdr:spPr>
        <a:xfrm>
          <a:off x="1001145" y="211012533"/>
          <a:ext cx="506151" cy="4661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99445</xdr:colOff>
      <xdr:row>367</xdr:row>
      <xdr:rowOff>59486</xdr:rowOff>
    </xdr:from>
    <xdr:to>
      <xdr:col>1</xdr:col>
      <xdr:colOff>605596</xdr:colOff>
      <xdr:row>367</xdr:row>
      <xdr:rowOff>548486</xdr:rowOff>
    </xdr:to>
    <xdr:pic>
      <xdr:nvPicPr>
        <xdr:cNvPr id="589" name="Immagine 3502" descr="Immagine 3502"/>
        <xdr:cNvPicPr>
          <a:picLocks noChangeAspect="1"/>
        </xdr:cNvPicPr>
      </xdr:nvPicPr>
      <xdr:blipFill>
        <a:blip r:embed="rId552">
          <a:extLst/>
        </a:blip>
        <a:stretch>
          <a:fillRect/>
        </a:stretch>
      </xdr:blipFill>
      <xdr:spPr>
        <a:xfrm>
          <a:off x="1001145" y="211611641"/>
          <a:ext cx="506151" cy="4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71911</xdr:colOff>
      <xdr:row>368</xdr:row>
      <xdr:rowOff>32127</xdr:rowOff>
    </xdr:from>
    <xdr:to>
      <xdr:col>1</xdr:col>
      <xdr:colOff>608365</xdr:colOff>
      <xdr:row>368</xdr:row>
      <xdr:rowOff>568329</xdr:rowOff>
    </xdr:to>
    <xdr:pic>
      <xdr:nvPicPr>
        <xdr:cNvPr id="590" name="Immagine 3503" descr="Immagine 3503"/>
        <xdr:cNvPicPr>
          <a:picLocks noChangeAspect="1"/>
        </xdr:cNvPicPr>
      </xdr:nvPicPr>
      <xdr:blipFill>
        <a:blip r:embed="rId553">
          <a:extLst/>
        </a:blip>
        <a:stretch>
          <a:fillRect/>
        </a:stretch>
      </xdr:blipFill>
      <xdr:spPr>
        <a:xfrm>
          <a:off x="973611" y="212193882"/>
          <a:ext cx="536455" cy="5362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63337</xdr:colOff>
      <xdr:row>369</xdr:row>
      <xdr:rowOff>36120</xdr:rowOff>
    </xdr:from>
    <xdr:to>
      <xdr:col>1</xdr:col>
      <xdr:colOff>639797</xdr:colOff>
      <xdr:row>370</xdr:row>
      <xdr:rowOff>798</xdr:rowOff>
    </xdr:to>
    <xdr:pic>
      <xdr:nvPicPr>
        <xdr:cNvPr id="591" name="Immagine 3504" descr="Immagine 3504"/>
        <xdr:cNvPicPr>
          <a:picLocks noChangeAspect="1"/>
        </xdr:cNvPicPr>
      </xdr:nvPicPr>
      <xdr:blipFill>
        <a:blip r:embed="rId554">
          <a:extLst/>
        </a:blip>
        <a:stretch>
          <a:fillRect/>
        </a:stretch>
      </xdr:blipFill>
      <xdr:spPr>
        <a:xfrm>
          <a:off x="965037" y="212769375"/>
          <a:ext cx="576461" cy="5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93319</xdr:colOff>
      <xdr:row>370</xdr:row>
      <xdr:rowOff>32151</xdr:rowOff>
    </xdr:from>
    <xdr:to>
      <xdr:col>1</xdr:col>
      <xdr:colOff>602196</xdr:colOff>
      <xdr:row>370</xdr:row>
      <xdr:rowOff>569173</xdr:rowOff>
    </xdr:to>
    <xdr:pic>
      <xdr:nvPicPr>
        <xdr:cNvPr id="592" name="Immagine 3505" descr="Immagine 3505"/>
        <xdr:cNvPicPr>
          <a:picLocks noChangeAspect="1"/>
        </xdr:cNvPicPr>
      </xdr:nvPicPr>
      <xdr:blipFill>
        <a:blip r:embed="rId555">
          <a:extLst/>
        </a:blip>
        <a:stretch>
          <a:fillRect/>
        </a:stretch>
      </xdr:blipFill>
      <xdr:spPr>
        <a:xfrm>
          <a:off x="995019" y="213336906"/>
          <a:ext cx="508878" cy="5370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60612</xdr:colOff>
      <xdr:row>371</xdr:row>
      <xdr:rowOff>41403</xdr:rowOff>
    </xdr:from>
    <xdr:to>
      <xdr:col>1</xdr:col>
      <xdr:colOff>644428</xdr:colOff>
      <xdr:row>371</xdr:row>
      <xdr:rowOff>569967</xdr:rowOff>
    </xdr:to>
    <xdr:pic>
      <xdr:nvPicPr>
        <xdr:cNvPr id="593" name="Immagine 3506" descr="Immagine 3506"/>
        <xdr:cNvPicPr>
          <a:picLocks noChangeAspect="1"/>
        </xdr:cNvPicPr>
      </xdr:nvPicPr>
      <xdr:blipFill>
        <a:blip r:embed="rId556">
          <a:extLst/>
        </a:blip>
        <a:stretch>
          <a:fillRect/>
        </a:stretch>
      </xdr:blipFill>
      <xdr:spPr>
        <a:xfrm>
          <a:off x="962312" y="213955758"/>
          <a:ext cx="583817" cy="5285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60612</xdr:colOff>
      <xdr:row>372</xdr:row>
      <xdr:rowOff>37757</xdr:rowOff>
    </xdr:from>
    <xdr:to>
      <xdr:col>1</xdr:col>
      <xdr:colOff>644428</xdr:colOff>
      <xdr:row>372</xdr:row>
      <xdr:rowOff>573935</xdr:rowOff>
    </xdr:to>
    <xdr:pic>
      <xdr:nvPicPr>
        <xdr:cNvPr id="594" name="Immagine 3507" descr="Immagine 3507"/>
        <xdr:cNvPicPr>
          <a:picLocks noChangeAspect="1"/>
        </xdr:cNvPicPr>
      </xdr:nvPicPr>
      <xdr:blipFill>
        <a:blip r:embed="rId557">
          <a:extLst/>
        </a:blip>
        <a:stretch>
          <a:fillRect/>
        </a:stretch>
      </xdr:blipFill>
      <xdr:spPr>
        <a:xfrm>
          <a:off x="962312" y="214561712"/>
          <a:ext cx="583817" cy="5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98602</xdr:colOff>
      <xdr:row>351</xdr:row>
      <xdr:rowOff>54910</xdr:rowOff>
    </xdr:from>
    <xdr:to>
      <xdr:col>1</xdr:col>
      <xdr:colOff>588203</xdr:colOff>
      <xdr:row>351</xdr:row>
      <xdr:rowOff>544517</xdr:rowOff>
    </xdr:to>
    <xdr:pic>
      <xdr:nvPicPr>
        <xdr:cNvPr id="595" name="Immagine 3508" descr="Immagine 3508"/>
        <xdr:cNvPicPr>
          <a:picLocks noChangeAspect="1"/>
        </xdr:cNvPicPr>
      </xdr:nvPicPr>
      <xdr:blipFill>
        <a:blip r:embed="rId558">
          <a:extLst/>
        </a:blip>
        <a:stretch>
          <a:fillRect/>
        </a:stretch>
      </xdr:blipFill>
      <xdr:spPr>
        <a:xfrm>
          <a:off x="1000302" y="202158265"/>
          <a:ext cx="489602" cy="489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373</xdr:row>
      <xdr:rowOff>51970</xdr:rowOff>
    </xdr:from>
    <xdr:to>
      <xdr:col>1</xdr:col>
      <xdr:colOff>583637</xdr:colOff>
      <xdr:row>373</xdr:row>
      <xdr:rowOff>532040</xdr:rowOff>
    </xdr:to>
    <xdr:pic>
      <xdr:nvPicPr>
        <xdr:cNvPr id="596" name="Immagine 3509" descr="Immagine 3509"/>
        <xdr:cNvPicPr>
          <a:picLocks noChangeAspect="1"/>
        </xdr:cNvPicPr>
      </xdr:nvPicPr>
      <xdr:blipFill>
        <a:blip r:embed="rId559">
          <a:extLst/>
        </a:blip>
        <a:stretch>
          <a:fillRect/>
        </a:stretch>
      </xdr:blipFill>
      <xdr:spPr>
        <a:xfrm>
          <a:off x="978592" y="215185525"/>
          <a:ext cx="506746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374</xdr:row>
      <xdr:rowOff>61942</xdr:rowOff>
    </xdr:from>
    <xdr:to>
      <xdr:col>1</xdr:col>
      <xdr:colOff>583637</xdr:colOff>
      <xdr:row>374</xdr:row>
      <xdr:rowOff>551537</xdr:rowOff>
    </xdr:to>
    <xdr:pic>
      <xdr:nvPicPr>
        <xdr:cNvPr id="597" name="Immagine 3510" descr="Immagine 3510"/>
        <xdr:cNvPicPr>
          <a:picLocks noChangeAspect="1"/>
        </xdr:cNvPicPr>
      </xdr:nvPicPr>
      <xdr:blipFill>
        <a:blip r:embed="rId560">
          <a:extLst/>
        </a:blip>
        <a:stretch>
          <a:fillRect/>
        </a:stretch>
      </xdr:blipFill>
      <xdr:spPr>
        <a:xfrm>
          <a:off x="978592" y="215766997"/>
          <a:ext cx="506746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375</xdr:row>
      <xdr:rowOff>64001</xdr:rowOff>
    </xdr:from>
    <xdr:to>
      <xdr:col>1</xdr:col>
      <xdr:colOff>583637</xdr:colOff>
      <xdr:row>375</xdr:row>
      <xdr:rowOff>568826</xdr:rowOff>
    </xdr:to>
    <xdr:pic>
      <xdr:nvPicPr>
        <xdr:cNvPr id="598" name="Immagine 3511" descr="Immagine 3511"/>
        <xdr:cNvPicPr>
          <a:picLocks noChangeAspect="1"/>
        </xdr:cNvPicPr>
      </xdr:nvPicPr>
      <xdr:blipFill>
        <a:blip r:embed="rId561">
          <a:extLst/>
        </a:blip>
        <a:stretch>
          <a:fillRect/>
        </a:stretch>
      </xdr:blipFill>
      <xdr:spPr>
        <a:xfrm>
          <a:off x="978592" y="216340556"/>
          <a:ext cx="506746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376</xdr:row>
      <xdr:rowOff>58097</xdr:rowOff>
    </xdr:from>
    <xdr:to>
      <xdr:col>1</xdr:col>
      <xdr:colOff>583637</xdr:colOff>
      <xdr:row>376</xdr:row>
      <xdr:rowOff>547717</xdr:rowOff>
    </xdr:to>
    <xdr:pic>
      <xdr:nvPicPr>
        <xdr:cNvPr id="599" name="Immagine 3512" descr="Immagine 3512"/>
        <xdr:cNvPicPr>
          <a:picLocks noChangeAspect="1"/>
        </xdr:cNvPicPr>
      </xdr:nvPicPr>
      <xdr:blipFill>
        <a:blip r:embed="rId562">
          <a:extLst/>
        </a:blip>
        <a:stretch>
          <a:fillRect/>
        </a:stretch>
      </xdr:blipFill>
      <xdr:spPr>
        <a:xfrm>
          <a:off x="978592" y="216906152"/>
          <a:ext cx="506746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377</xdr:row>
      <xdr:rowOff>57502</xdr:rowOff>
    </xdr:from>
    <xdr:to>
      <xdr:col>1</xdr:col>
      <xdr:colOff>583637</xdr:colOff>
      <xdr:row>377</xdr:row>
      <xdr:rowOff>547121</xdr:rowOff>
    </xdr:to>
    <xdr:pic>
      <xdr:nvPicPr>
        <xdr:cNvPr id="600" name="Immagine 3513" descr="Immagine 3513"/>
        <xdr:cNvPicPr>
          <a:picLocks noChangeAspect="1"/>
        </xdr:cNvPicPr>
      </xdr:nvPicPr>
      <xdr:blipFill>
        <a:blip r:embed="rId563">
          <a:extLst/>
        </a:blip>
        <a:stretch>
          <a:fillRect/>
        </a:stretch>
      </xdr:blipFill>
      <xdr:spPr>
        <a:xfrm>
          <a:off x="978592" y="217477057"/>
          <a:ext cx="506746" cy="489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76892</xdr:colOff>
      <xdr:row>378</xdr:row>
      <xdr:rowOff>59585</xdr:rowOff>
    </xdr:from>
    <xdr:to>
      <xdr:col>1</xdr:col>
      <xdr:colOff>583637</xdr:colOff>
      <xdr:row>378</xdr:row>
      <xdr:rowOff>549180</xdr:rowOff>
    </xdr:to>
    <xdr:pic>
      <xdr:nvPicPr>
        <xdr:cNvPr id="601" name="Immagine 3514" descr="Immagine 3514"/>
        <xdr:cNvPicPr>
          <a:picLocks noChangeAspect="1"/>
        </xdr:cNvPicPr>
      </xdr:nvPicPr>
      <xdr:blipFill>
        <a:blip r:embed="rId564">
          <a:extLst/>
        </a:blip>
        <a:stretch>
          <a:fillRect/>
        </a:stretch>
      </xdr:blipFill>
      <xdr:spPr>
        <a:xfrm>
          <a:off x="978592" y="218050640"/>
          <a:ext cx="506746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69272</xdr:colOff>
      <xdr:row>380</xdr:row>
      <xdr:rowOff>61644</xdr:rowOff>
    </xdr:from>
    <xdr:to>
      <xdr:col>1</xdr:col>
      <xdr:colOff>581731</xdr:colOff>
      <xdr:row>380</xdr:row>
      <xdr:rowOff>551239</xdr:rowOff>
    </xdr:to>
    <xdr:pic>
      <xdr:nvPicPr>
        <xdr:cNvPr id="602" name="Immagine 3515" descr="Immagine 3515"/>
        <xdr:cNvPicPr>
          <a:picLocks noChangeAspect="1"/>
        </xdr:cNvPicPr>
      </xdr:nvPicPr>
      <xdr:blipFill>
        <a:blip r:embed="rId565">
          <a:extLst/>
        </a:blip>
        <a:stretch>
          <a:fillRect/>
        </a:stretch>
      </xdr:blipFill>
      <xdr:spPr>
        <a:xfrm>
          <a:off x="970972" y="219195699"/>
          <a:ext cx="512460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69272</xdr:colOff>
      <xdr:row>381</xdr:row>
      <xdr:rowOff>63703</xdr:rowOff>
    </xdr:from>
    <xdr:to>
      <xdr:col>1</xdr:col>
      <xdr:colOff>581731</xdr:colOff>
      <xdr:row>381</xdr:row>
      <xdr:rowOff>568553</xdr:rowOff>
    </xdr:to>
    <xdr:pic>
      <xdr:nvPicPr>
        <xdr:cNvPr id="603" name="Immagine 3516" descr="Immagine 3516"/>
        <xdr:cNvPicPr>
          <a:picLocks noChangeAspect="1"/>
        </xdr:cNvPicPr>
      </xdr:nvPicPr>
      <xdr:blipFill>
        <a:blip r:embed="rId566">
          <a:extLst/>
        </a:blip>
        <a:stretch>
          <a:fillRect/>
        </a:stretch>
      </xdr:blipFill>
      <xdr:spPr>
        <a:xfrm>
          <a:off x="970972" y="219769258"/>
          <a:ext cx="512460" cy="5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382</xdr:row>
      <xdr:rowOff>38303</xdr:rowOff>
    </xdr:from>
    <xdr:to>
      <xdr:col>1</xdr:col>
      <xdr:colOff>580264</xdr:colOff>
      <xdr:row>382</xdr:row>
      <xdr:rowOff>535538</xdr:rowOff>
    </xdr:to>
    <xdr:pic>
      <xdr:nvPicPr>
        <xdr:cNvPr id="604" name="Immagine 3517" descr="Immagine 3517"/>
        <xdr:cNvPicPr>
          <a:picLocks noChangeAspect="1"/>
        </xdr:cNvPicPr>
      </xdr:nvPicPr>
      <xdr:blipFill>
        <a:blip r:embed="rId567">
          <a:extLst/>
        </a:blip>
        <a:stretch>
          <a:fillRect/>
        </a:stretch>
      </xdr:blipFill>
      <xdr:spPr>
        <a:xfrm>
          <a:off x="977123" y="2203153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383</xdr:row>
      <xdr:rowOff>38303</xdr:rowOff>
    </xdr:from>
    <xdr:to>
      <xdr:col>1</xdr:col>
      <xdr:colOff>580264</xdr:colOff>
      <xdr:row>383</xdr:row>
      <xdr:rowOff>535538</xdr:rowOff>
    </xdr:to>
    <xdr:pic>
      <xdr:nvPicPr>
        <xdr:cNvPr id="605" name="Immagine 3518" descr="Immagine 3518"/>
        <xdr:cNvPicPr>
          <a:picLocks noChangeAspect="1"/>
        </xdr:cNvPicPr>
      </xdr:nvPicPr>
      <xdr:blipFill>
        <a:blip r:embed="rId568">
          <a:extLst/>
        </a:blip>
        <a:stretch>
          <a:fillRect/>
        </a:stretch>
      </xdr:blipFill>
      <xdr:spPr>
        <a:xfrm>
          <a:off x="977123" y="2208868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384</xdr:row>
      <xdr:rowOff>38303</xdr:rowOff>
    </xdr:from>
    <xdr:to>
      <xdr:col>1</xdr:col>
      <xdr:colOff>580264</xdr:colOff>
      <xdr:row>384</xdr:row>
      <xdr:rowOff>535538</xdr:rowOff>
    </xdr:to>
    <xdr:pic>
      <xdr:nvPicPr>
        <xdr:cNvPr id="606" name="Immagine 3519" descr="Immagine 3519"/>
        <xdr:cNvPicPr>
          <a:picLocks noChangeAspect="1"/>
        </xdr:cNvPicPr>
      </xdr:nvPicPr>
      <xdr:blipFill>
        <a:blip r:embed="rId569">
          <a:extLst/>
        </a:blip>
        <a:stretch>
          <a:fillRect/>
        </a:stretch>
      </xdr:blipFill>
      <xdr:spPr>
        <a:xfrm>
          <a:off x="977123" y="2214583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385</xdr:row>
      <xdr:rowOff>38303</xdr:rowOff>
    </xdr:from>
    <xdr:to>
      <xdr:col>1</xdr:col>
      <xdr:colOff>580264</xdr:colOff>
      <xdr:row>385</xdr:row>
      <xdr:rowOff>535538</xdr:rowOff>
    </xdr:to>
    <xdr:pic>
      <xdr:nvPicPr>
        <xdr:cNvPr id="607" name="Immagine 3520" descr="Immagine 3520"/>
        <xdr:cNvPicPr>
          <a:picLocks noChangeAspect="1"/>
        </xdr:cNvPicPr>
      </xdr:nvPicPr>
      <xdr:blipFill>
        <a:blip r:embed="rId570">
          <a:extLst/>
        </a:blip>
        <a:stretch>
          <a:fillRect/>
        </a:stretch>
      </xdr:blipFill>
      <xdr:spPr>
        <a:xfrm>
          <a:off x="977123" y="2220298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386</xdr:row>
      <xdr:rowOff>38303</xdr:rowOff>
    </xdr:from>
    <xdr:to>
      <xdr:col>1</xdr:col>
      <xdr:colOff>580264</xdr:colOff>
      <xdr:row>386</xdr:row>
      <xdr:rowOff>535538</xdr:rowOff>
    </xdr:to>
    <xdr:pic>
      <xdr:nvPicPr>
        <xdr:cNvPr id="608" name="Immagine 3521" descr="Immagine 3521"/>
        <xdr:cNvPicPr>
          <a:picLocks noChangeAspect="1"/>
        </xdr:cNvPicPr>
      </xdr:nvPicPr>
      <xdr:blipFill>
        <a:blip r:embed="rId571">
          <a:extLst/>
        </a:blip>
        <a:stretch>
          <a:fillRect/>
        </a:stretch>
      </xdr:blipFill>
      <xdr:spPr>
        <a:xfrm>
          <a:off x="977123" y="2226013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75423</xdr:colOff>
      <xdr:row>387</xdr:row>
      <xdr:rowOff>38303</xdr:rowOff>
    </xdr:from>
    <xdr:to>
      <xdr:col>1</xdr:col>
      <xdr:colOff>580264</xdr:colOff>
      <xdr:row>387</xdr:row>
      <xdr:rowOff>535538</xdr:rowOff>
    </xdr:to>
    <xdr:pic>
      <xdr:nvPicPr>
        <xdr:cNvPr id="609" name="Immagine 3522" descr="Immagine 3522"/>
        <xdr:cNvPicPr>
          <a:picLocks noChangeAspect="1"/>
        </xdr:cNvPicPr>
      </xdr:nvPicPr>
      <xdr:blipFill>
        <a:blip r:embed="rId572">
          <a:extLst/>
        </a:blip>
        <a:stretch>
          <a:fillRect/>
        </a:stretch>
      </xdr:blipFill>
      <xdr:spPr>
        <a:xfrm>
          <a:off x="977123" y="223172858"/>
          <a:ext cx="504841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207597</xdr:colOff>
      <xdr:row>388</xdr:row>
      <xdr:rowOff>38303</xdr:rowOff>
    </xdr:from>
    <xdr:to>
      <xdr:col>1</xdr:col>
      <xdr:colOff>432851</xdr:colOff>
      <xdr:row>388</xdr:row>
      <xdr:rowOff>535538</xdr:rowOff>
    </xdr:to>
    <xdr:pic>
      <xdr:nvPicPr>
        <xdr:cNvPr id="610" name="Immagine 3523" descr="Immagine 3523"/>
        <xdr:cNvPicPr>
          <a:picLocks noChangeAspect="1"/>
        </xdr:cNvPicPr>
      </xdr:nvPicPr>
      <xdr:blipFill>
        <a:blip r:embed="rId573">
          <a:extLst/>
        </a:blip>
        <a:stretch>
          <a:fillRect/>
        </a:stretch>
      </xdr:blipFill>
      <xdr:spPr>
        <a:xfrm>
          <a:off x="1109297" y="223744358"/>
          <a:ext cx="225255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83697</xdr:colOff>
      <xdr:row>389</xdr:row>
      <xdr:rowOff>51970</xdr:rowOff>
    </xdr:from>
    <xdr:to>
      <xdr:col>1</xdr:col>
      <xdr:colOff>588538</xdr:colOff>
      <xdr:row>389</xdr:row>
      <xdr:rowOff>549180</xdr:rowOff>
    </xdr:to>
    <xdr:pic>
      <xdr:nvPicPr>
        <xdr:cNvPr id="611" name="Immagine 3524" descr="Immagine 3524"/>
        <xdr:cNvPicPr>
          <a:picLocks noChangeAspect="1"/>
        </xdr:cNvPicPr>
      </xdr:nvPicPr>
      <xdr:blipFill>
        <a:blip r:embed="rId574">
          <a:extLst/>
        </a:blip>
        <a:stretch>
          <a:fillRect/>
        </a:stretch>
      </xdr:blipFill>
      <xdr:spPr>
        <a:xfrm>
          <a:off x="985397" y="224329525"/>
          <a:ext cx="504842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83697</xdr:colOff>
      <xdr:row>390</xdr:row>
      <xdr:rowOff>51970</xdr:rowOff>
    </xdr:from>
    <xdr:to>
      <xdr:col>1</xdr:col>
      <xdr:colOff>588538</xdr:colOff>
      <xdr:row>390</xdr:row>
      <xdr:rowOff>549180</xdr:rowOff>
    </xdr:to>
    <xdr:pic>
      <xdr:nvPicPr>
        <xdr:cNvPr id="612" name="Immagine 3525" descr="Immagine 3525"/>
        <xdr:cNvPicPr>
          <a:picLocks noChangeAspect="1"/>
        </xdr:cNvPicPr>
      </xdr:nvPicPr>
      <xdr:blipFill>
        <a:blip r:embed="rId575">
          <a:extLst/>
        </a:blip>
        <a:stretch>
          <a:fillRect/>
        </a:stretch>
      </xdr:blipFill>
      <xdr:spPr>
        <a:xfrm>
          <a:off x="985397" y="224901025"/>
          <a:ext cx="504842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391</xdr:row>
      <xdr:rowOff>51970</xdr:rowOff>
    </xdr:from>
    <xdr:to>
      <xdr:col>1</xdr:col>
      <xdr:colOff>588559</xdr:colOff>
      <xdr:row>391</xdr:row>
      <xdr:rowOff>549180</xdr:rowOff>
    </xdr:to>
    <xdr:pic>
      <xdr:nvPicPr>
        <xdr:cNvPr id="613" name="Immagine 3526" descr="Immagine 3526"/>
        <xdr:cNvPicPr>
          <a:picLocks noChangeAspect="1"/>
        </xdr:cNvPicPr>
      </xdr:nvPicPr>
      <xdr:blipFill>
        <a:blip r:embed="rId576">
          <a:extLst/>
        </a:blip>
        <a:stretch>
          <a:fillRect/>
        </a:stretch>
      </xdr:blipFill>
      <xdr:spPr>
        <a:xfrm>
          <a:off x="985419" y="225472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392</xdr:row>
      <xdr:rowOff>51970</xdr:rowOff>
    </xdr:from>
    <xdr:to>
      <xdr:col>1</xdr:col>
      <xdr:colOff>588559</xdr:colOff>
      <xdr:row>392</xdr:row>
      <xdr:rowOff>549180</xdr:rowOff>
    </xdr:to>
    <xdr:pic>
      <xdr:nvPicPr>
        <xdr:cNvPr id="614" name="Immagine 3527" descr="Immagine 3527"/>
        <xdr:cNvPicPr>
          <a:picLocks noChangeAspect="1"/>
        </xdr:cNvPicPr>
      </xdr:nvPicPr>
      <xdr:blipFill>
        <a:blip r:embed="rId577">
          <a:extLst/>
        </a:blip>
        <a:stretch>
          <a:fillRect/>
        </a:stretch>
      </xdr:blipFill>
      <xdr:spPr>
        <a:xfrm>
          <a:off x="985419" y="226044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393</xdr:row>
      <xdr:rowOff>52913</xdr:rowOff>
    </xdr:from>
    <xdr:to>
      <xdr:col>1</xdr:col>
      <xdr:colOff>588559</xdr:colOff>
      <xdr:row>393</xdr:row>
      <xdr:rowOff>548238</xdr:rowOff>
    </xdr:to>
    <xdr:pic>
      <xdr:nvPicPr>
        <xdr:cNvPr id="615" name="Immagine 3528" descr="Immagine 3528"/>
        <xdr:cNvPicPr>
          <a:picLocks noChangeAspect="1"/>
        </xdr:cNvPicPr>
      </xdr:nvPicPr>
      <xdr:blipFill>
        <a:blip r:embed="rId578">
          <a:extLst/>
        </a:blip>
        <a:stretch>
          <a:fillRect/>
        </a:stretch>
      </xdr:blipFill>
      <xdr:spPr>
        <a:xfrm>
          <a:off x="985419" y="226616468"/>
          <a:ext cx="504841" cy="4953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394</xdr:row>
      <xdr:rowOff>51970</xdr:rowOff>
    </xdr:from>
    <xdr:to>
      <xdr:col>1</xdr:col>
      <xdr:colOff>588559</xdr:colOff>
      <xdr:row>394</xdr:row>
      <xdr:rowOff>549180</xdr:rowOff>
    </xdr:to>
    <xdr:pic>
      <xdr:nvPicPr>
        <xdr:cNvPr id="616" name="Immagine 3529" descr="Immagine 3529"/>
        <xdr:cNvPicPr>
          <a:picLocks noChangeAspect="1"/>
        </xdr:cNvPicPr>
      </xdr:nvPicPr>
      <xdr:blipFill>
        <a:blip r:embed="rId579">
          <a:extLst/>
        </a:blip>
        <a:stretch>
          <a:fillRect/>
        </a:stretch>
      </xdr:blipFill>
      <xdr:spPr>
        <a:xfrm>
          <a:off x="985419" y="227187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395</xdr:row>
      <xdr:rowOff>51970</xdr:rowOff>
    </xdr:from>
    <xdr:to>
      <xdr:col>1</xdr:col>
      <xdr:colOff>588559</xdr:colOff>
      <xdr:row>395</xdr:row>
      <xdr:rowOff>549180</xdr:rowOff>
    </xdr:to>
    <xdr:pic>
      <xdr:nvPicPr>
        <xdr:cNvPr id="617" name="Immagine 3530" descr="Immagine 3530"/>
        <xdr:cNvPicPr>
          <a:picLocks noChangeAspect="1"/>
        </xdr:cNvPicPr>
      </xdr:nvPicPr>
      <xdr:blipFill>
        <a:blip r:embed="rId580">
          <a:extLst/>
        </a:blip>
        <a:stretch>
          <a:fillRect/>
        </a:stretch>
      </xdr:blipFill>
      <xdr:spPr>
        <a:xfrm>
          <a:off x="985419" y="227758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396</xdr:row>
      <xdr:rowOff>51970</xdr:rowOff>
    </xdr:from>
    <xdr:to>
      <xdr:col>1</xdr:col>
      <xdr:colOff>588559</xdr:colOff>
      <xdr:row>396</xdr:row>
      <xdr:rowOff>549180</xdr:rowOff>
    </xdr:to>
    <xdr:pic>
      <xdr:nvPicPr>
        <xdr:cNvPr id="618" name="Immagine 3531" descr="Immagine 3531"/>
        <xdr:cNvPicPr>
          <a:picLocks noChangeAspect="1"/>
        </xdr:cNvPicPr>
      </xdr:nvPicPr>
      <xdr:blipFill>
        <a:blip r:embed="rId581">
          <a:extLst/>
        </a:blip>
        <a:stretch>
          <a:fillRect/>
        </a:stretch>
      </xdr:blipFill>
      <xdr:spPr>
        <a:xfrm>
          <a:off x="985419" y="228330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397</xdr:row>
      <xdr:rowOff>51970</xdr:rowOff>
    </xdr:from>
    <xdr:to>
      <xdr:col>1</xdr:col>
      <xdr:colOff>588559</xdr:colOff>
      <xdr:row>397</xdr:row>
      <xdr:rowOff>549180</xdr:rowOff>
    </xdr:to>
    <xdr:pic>
      <xdr:nvPicPr>
        <xdr:cNvPr id="619" name="Immagine 3532" descr="Immagine 3532"/>
        <xdr:cNvPicPr>
          <a:picLocks noChangeAspect="1"/>
        </xdr:cNvPicPr>
      </xdr:nvPicPr>
      <xdr:blipFill>
        <a:blip r:embed="rId582">
          <a:extLst/>
        </a:blip>
        <a:stretch>
          <a:fillRect/>
        </a:stretch>
      </xdr:blipFill>
      <xdr:spPr>
        <a:xfrm>
          <a:off x="985419" y="228901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398</xdr:row>
      <xdr:rowOff>51970</xdr:rowOff>
    </xdr:from>
    <xdr:to>
      <xdr:col>1</xdr:col>
      <xdr:colOff>588559</xdr:colOff>
      <xdr:row>398</xdr:row>
      <xdr:rowOff>549180</xdr:rowOff>
    </xdr:to>
    <xdr:pic>
      <xdr:nvPicPr>
        <xdr:cNvPr id="620" name="Immagine 3533" descr="Immagine 3533"/>
        <xdr:cNvPicPr>
          <a:picLocks noChangeAspect="1"/>
        </xdr:cNvPicPr>
      </xdr:nvPicPr>
      <xdr:blipFill>
        <a:blip r:embed="rId583">
          <a:extLst/>
        </a:blip>
        <a:stretch>
          <a:fillRect/>
        </a:stretch>
      </xdr:blipFill>
      <xdr:spPr>
        <a:xfrm>
          <a:off x="985419" y="229473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399</xdr:row>
      <xdr:rowOff>51970</xdr:rowOff>
    </xdr:from>
    <xdr:to>
      <xdr:col>1</xdr:col>
      <xdr:colOff>588559</xdr:colOff>
      <xdr:row>399</xdr:row>
      <xdr:rowOff>549180</xdr:rowOff>
    </xdr:to>
    <xdr:pic>
      <xdr:nvPicPr>
        <xdr:cNvPr id="621" name="Immagine 3534" descr="Immagine 3534"/>
        <xdr:cNvPicPr>
          <a:picLocks noChangeAspect="1"/>
        </xdr:cNvPicPr>
      </xdr:nvPicPr>
      <xdr:blipFill>
        <a:blip r:embed="rId584">
          <a:extLst/>
        </a:blip>
        <a:stretch>
          <a:fillRect/>
        </a:stretch>
      </xdr:blipFill>
      <xdr:spPr>
        <a:xfrm>
          <a:off x="985419" y="230044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400</xdr:row>
      <xdr:rowOff>51970</xdr:rowOff>
    </xdr:from>
    <xdr:to>
      <xdr:col>1</xdr:col>
      <xdr:colOff>588559</xdr:colOff>
      <xdr:row>400</xdr:row>
      <xdr:rowOff>549180</xdr:rowOff>
    </xdr:to>
    <xdr:pic>
      <xdr:nvPicPr>
        <xdr:cNvPr id="622" name="Immagine 3535" descr="Immagine 3535"/>
        <xdr:cNvPicPr>
          <a:picLocks noChangeAspect="1"/>
        </xdr:cNvPicPr>
      </xdr:nvPicPr>
      <xdr:blipFill>
        <a:blip r:embed="rId585">
          <a:extLst/>
        </a:blip>
        <a:stretch>
          <a:fillRect/>
        </a:stretch>
      </xdr:blipFill>
      <xdr:spPr>
        <a:xfrm>
          <a:off x="985419" y="230616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401</xdr:row>
      <xdr:rowOff>51970</xdr:rowOff>
    </xdr:from>
    <xdr:to>
      <xdr:col>1</xdr:col>
      <xdr:colOff>588559</xdr:colOff>
      <xdr:row>401</xdr:row>
      <xdr:rowOff>549180</xdr:rowOff>
    </xdr:to>
    <xdr:pic>
      <xdr:nvPicPr>
        <xdr:cNvPr id="623" name="Immagine 3536" descr="Immagine 3536"/>
        <xdr:cNvPicPr>
          <a:picLocks noChangeAspect="1"/>
        </xdr:cNvPicPr>
      </xdr:nvPicPr>
      <xdr:blipFill>
        <a:blip r:embed="rId586">
          <a:extLst/>
        </a:blip>
        <a:stretch>
          <a:fillRect/>
        </a:stretch>
      </xdr:blipFill>
      <xdr:spPr>
        <a:xfrm>
          <a:off x="985419" y="231187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402</xdr:row>
      <xdr:rowOff>51970</xdr:rowOff>
    </xdr:from>
    <xdr:to>
      <xdr:col>1</xdr:col>
      <xdr:colOff>588559</xdr:colOff>
      <xdr:row>402</xdr:row>
      <xdr:rowOff>549180</xdr:rowOff>
    </xdr:to>
    <xdr:pic>
      <xdr:nvPicPr>
        <xdr:cNvPr id="624" name="Immagine 3537" descr="Immagine 3537"/>
        <xdr:cNvPicPr>
          <a:picLocks noChangeAspect="1"/>
        </xdr:cNvPicPr>
      </xdr:nvPicPr>
      <xdr:blipFill>
        <a:blip r:embed="rId587">
          <a:extLst/>
        </a:blip>
        <a:stretch>
          <a:fillRect/>
        </a:stretch>
      </xdr:blipFill>
      <xdr:spPr>
        <a:xfrm>
          <a:off x="985419" y="231759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403</xdr:row>
      <xdr:rowOff>51970</xdr:rowOff>
    </xdr:from>
    <xdr:to>
      <xdr:col>1</xdr:col>
      <xdr:colOff>588559</xdr:colOff>
      <xdr:row>403</xdr:row>
      <xdr:rowOff>549180</xdr:rowOff>
    </xdr:to>
    <xdr:pic>
      <xdr:nvPicPr>
        <xdr:cNvPr id="625" name="Immagine 3538" descr="Immagine 3538"/>
        <xdr:cNvPicPr>
          <a:picLocks noChangeAspect="1"/>
        </xdr:cNvPicPr>
      </xdr:nvPicPr>
      <xdr:blipFill>
        <a:blip r:embed="rId588">
          <a:extLst/>
        </a:blip>
        <a:stretch>
          <a:fillRect/>
        </a:stretch>
      </xdr:blipFill>
      <xdr:spPr>
        <a:xfrm>
          <a:off x="985419" y="232330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404</xdr:row>
      <xdr:rowOff>51970</xdr:rowOff>
    </xdr:from>
    <xdr:to>
      <xdr:col>1</xdr:col>
      <xdr:colOff>588559</xdr:colOff>
      <xdr:row>404</xdr:row>
      <xdr:rowOff>549180</xdr:rowOff>
    </xdr:to>
    <xdr:pic>
      <xdr:nvPicPr>
        <xdr:cNvPr id="626" name="Immagine 3539" descr="Immagine 3539"/>
        <xdr:cNvPicPr>
          <a:picLocks noChangeAspect="1"/>
        </xdr:cNvPicPr>
      </xdr:nvPicPr>
      <xdr:blipFill>
        <a:blip r:embed="rId589">
          <a:extLst/>
        </a:blip>
        <a:stretch>
          <a:fillRect/>
        </a:stretch>
      </xdr:blipFill>
      <xdr:spPr>
        <a:xfrm>
          <a:off x="985419" y="232902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405</xdr:row>
      <xdr:rowOff>51970</xdr:rowOff>
    </xdr:from>
    <xdr:to>
      <xdr:col>1</xdr:col>
      <xdr:colOff>588559</xdr:colOff>
      <xdr:row>405</xdr:row>
      <xdr:rowOff>549180</xdr:rowOff>
    </xdr:to>
    <xdr:pic>
      <xdr:nvPicPr>
        <xdr:cNvPr id="627" name="Immagine 3540" descr="Immagine 3540"/>
        <xdr:cNvPicPr>
          <a:picLocks noChangeAspect="1"/>
        </xdr:cNvPicPr>
      </xdr:nvPicPr>
      <xdr:blipFill>
        <a:blip r:embed="rId590">
          <a:extLst/>
        </a:blip>
        <a:stretch>
          <a:fillRect/>
        </a:stretch>
      </xdr:blipFill>
      <xdr:spPr>
        <a:xfrm>
          <a:off x="985419" y="233473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406</xdr:row>
      <xdr:rowOff>51970</xdr:rowOff>
    </xdr:from>
    <xdr:to>
      <xdr:col>1</xdr:col>
      <xdr:colOff>588559</xdr:colOff>
      <xdr:row>406</xdr:row>
      <xdr:rowOff>549180</xdr:rowOff>
    </xdr:to>
    <xdr:pic>
      <xdr:nvPicPr>
        <xdr:cNvPr id="628" name="Immagine 3541" descr="Immagine 3541"/>
        <xdr:cNvPicPr>
          <a:picLocks noChangeAspect="1"/>
        </xdr:cNvPicPr>
      </xdr:nvPicPr>
      <xdr:blipFill>
        <a:blip r:embed="rId591">
          <a:extLst/>
        </a:blip>
        <a:stretch>
          <a:fillRect/>
        </a:stretch>
      </xdr:blipFill>
      <xdr:spPr>
        <a:xfrm>
          <a:off x="985419" y="234045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407</xdr:row>
      <xdr:rowOff>51970</xdr:rowOff>
    </xdr:from>
    <xdr:to>
      <xdr:col>1</xdr:col>
      <xdr:colOff>588559</xdr:colOff>
      <xdr:row>407</xdr:row>
      <xdr:rowOff>549180</xdr:rowOff>
    </xdr:to>
    <xdr:pic>
      <xdr:nvPicPr>
        <xdr:cNvPr id="629" name="Immagine 3542" descr="Immagine 3542"/>
        <xdr:cNvPicPr>
          <a:picLocks noChangeAspect="1"/>
        </xdr:cNvPicPr>
      </xdr:nvPicPr>
      <xdr:blipFill>
        <a:blip r:embed="rId592">
          <a:extLst/>
        </a:blip>
        <a:stretch>
          <a:fillRect/>
        </a:stretch>
      </xdr:blipFill>
      <xdr:spPr>
        <a:xfrm>
          <a:off x="985419" y="234616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408</xdr:row>
      <xdr:rowOff>51970</xdr:rowOff>
    </xdr:from>
    <xdr:to>
      <xdr:col>1</xdr:col>
      <xdr:colOff>588559</xdr:colOff>
      <xdr:row>408</xdr:row>
      <xdr:rowOff>549180</xdr:rowOff>
    </xdr:to>
    <xdr:pic>
      <xdr:nvPicPr>
        <xdr:cNvPr id="630" name="Immagine 3543" descr="Immagine 3543"/>
        <xdr:cNvPicPr>
          <a:picLocks noChangeAspect="1"/>
        </xdr:cNvPicPr>
      </xdr:nvPicPr>
      <xdr:blipFill>
        <a:blip r:embed="rId593">
          <a:extLst/>
        </a:blip>
        <a:stretch>
          <a:fillRect/>
        </a:stretch>
      </xdr:blipFill>
      <xdr:spPr>
        <a:xfrm>
          <a:off x="985419" y="235188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410</xdr:row>
      <xdr:rowOff>51970</xdr:rowOff>
    </xdr:from>
    <xdr:to>
      <xdr:col>1</xdr:col>
      <xdr:colOff>588559</xdr:colOff>
      <xdr:row>410</xdr:row>
      <xdr:rowOff>549180</xdr:rowOff>
    </xdr:to>
    <xdr:pic>
      <xdr:nvPicPr>
        <xdr:cNvPr id="631" name="Immagine 3544" descr="Immagine 3544"/>
        <xdr:cNvPicPr>
          <a:picLocks noChangeAspect="1"/>
        </xdr:cNvPicPr>
      </xdr:nvPicPr>
      <xdr:blipFill>
        <a:blip r:embed="rId594">
          <a:extLst/>
        </a:blip>
        <a:stretch>
          <a:fillRect/>
        </a:stretch>
      </xdr:blipFill>
      <xdr:spPr>
        <a:xfrm>
          <a:off x="985419" y="236331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411</xdr:row>
      <xdr:rowOff>51970</xdr:rowOff>
    </xdr:from>
    <xdr:to>
      <xdr:col>1</xdr:col>
      <xdr:colOff>588559</xdr:colOff>
      <xdr:row>411</xdr:row>
      <xdr:rowOff>549180</xdr:rowOff>
    </xdr:to>
    <xdr:pic>
      <xdr:nvPicPr>
        <xdr:cNvPr id="632" name="Immagine 3545" descr="Immagine 3545"/>
        <xdr:cNvPicPr>
          <a:picLocks noChangeAspect="1"/>
        </xdr:cNvPicPr>
      </xdr:nvPicPr>
      <xdr:blipFill>
        <a:blip r:embed="rId595">
          <a:extLst/>
        </a:blip>
        <a:stretch>
          <a:fillRect/>
        </a:stretch>
      </xdr:blipFill>
      <xdr:spPr>
        <a:xfrm>
          <a:off x="985419" y="236902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417</xdr:row>
      <xdr:rowOff>51970</xdr:rowOff>
    </xdr:from>
    <xdr:to>
      <xdr:col>1</xdr:col>
      <xdr:colOff>588559</xdr:colOff>
      <xdr:row>417</xdr:row>
      <xdr:rowOff>549180</xdr:rowOff>
    </xdr:to>
    <xdr:pic>
      <xdr:nvPicPr>
        <xdr:cNvPr id="633" name="Immagine 3546" descr="Immagine 3546"/>
        <xdr:cNvPicPr>
          <a:picLocks noChangeAspect="1"/>
        </xdr:cNvPicPr>
      </xdr:nvPicPr>
      <xdr:blipFill>
        <a:blip r:embed="rId596">
          <a:extLst/>
        </a:blip>
        <a:stretch>
          <a:fillRect/>
        </a:stretch>
      </xdr:blipFill>
      <xdr:spPr>
        <a:xfrm>
          <a:off x="985419" y="240331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419</xdr:row>
      <xdr:rowOff>51970</xdr:rowOff>
    </xdr:from>
    <xdr:to>
      <xdr:col>1</xdr:col>
      <xdr:colOff>588559</xdr:colOff>
      <xdr:row>419</xdr:row>
      <xdr:rowOff>549180</xdr:rowOff>
    </xdr:to>
    <xdr:pic>
      <xdr:nvPicPr>
        <xdr:cNvPr id="634" name="Immagine 3547" descr="Immagine 3547"/>
        <xdr:cNvPicPr>
          <a:picLocks noChangeAspect="1"/>
        </xdr:cNvPicPr>
      </xdr:nvPicPr>
      <xdr:blipFill>
        <a:blip r:embed="rId597">
          <a:extLst/>
        </a:blip>
        <a:stretch>
          <a:fillRect/>
        </a:stretch>
      </xdr:blipFill>
      <xdr:spPr>
        <a:xfrm>
          <a:off x="985419" y="2414745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420</xdr:row>
      <xdr:rowOff>51970</xdr:rowOff>
    </xdr:from>
    <xdr:to>
      <xdr:col>1</xdr:col>
      <xdr:colOff>588559</xdr:colOff>
      <xdr:row>420</xdr:row>
      <xdr:rowOff>549180</xdr:rowOff>
    </xdr:to>
    <xdr:pic>
      <xdr:nvPicPr>
        <xdr:cNvPr id="635" name="Immagine 3548" descr="Immagine 3548"/>
        <xdr:cNvPicPr>
          <a:picLocks noChangeAspect="1"/>
        </xdr:cNvPicPr>
      </xdr:nvPicPr>
      <xdr:blipFill>
        <a:blip r:embed="rId598">
          <a:extLst/>
        </a:blip>
        <a:stretch>
          <a:fillRect/>
        </a:stretch>
      </xdr:blipFill>
      <xdr:spPr>
        <a:xfrm>
          <a:off x="985419" y="242046025"/>
          <a:ext cx="504841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86349</xdr:colOff>
      <xdr:row>426</xdr:row>
      <xdr:rowOff>53905</xdr:rowOff>
    </xdr:from>
    <xdr:to>
      <xdr:col>1</xdr:col>
      <xdr:colOff>589075</xdr:colOff>
      <xdr:row>426</xdr:row>
      <xdr:rowOff>543302</xdr:rowOff>
    </xdr:to>
    <xdr:pic>
      <xdr:nvPicPr>
        <xdr:cNvPr id="636" name="Immagine 3549" descr="Immagine 3549"/>
        <xdr:cNvPicPr>
          <a:picLocks noChangeAspect="1"/>
        </xdr:cNvPicPr>
      </xdr:nvPicPr>
      <xdr:blipFill>
        <a:blip r:embed="rId599">
          <a:extLst/>
        </a:blip>
        <a:stretch>
          <a:fillRect/>
        </a:stretch>
      </xdr:blipFill>
      <xdr:spPr>
        <a:xfrm>
          <a:off x="988049" y="245324560"/>
          <a:ext cx="502726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86349</xdr:colOff>
      <xdr:row>421</xdr:row>
      <xdr:rowOff>53905</xdr:rowOff>
    </xdr:from>
    <xdr:to>
      <xdr:col>1</xdr:col>
      <xdr:colOff>589075</xdr:colOff>
      <xdr:row>421</xdr:row>
      <xdr:rowOff>543302</xdr:rowOff>
    </xdr:to>
    <xdr:pic>
      <xdr:nvPicPr>
        <xdr:cNvPr id="637" name="Immagine 3550" descr="Immagine 3550"/>
        <xdr:cNvPicPr>
          <a:picLocks noChangeAspect="1"/>
        </xdr:cNvPicPr>
      </xdr:nvPicPr>
      <xdr:blipFill>
        <a:blip r:embed="rId600">
          <a:extLst/>
        </a:blip>
        <a:stretch>
          <a:fillRect/>
        </a:stretch>
      </xdr:blipFill>
      <xdr:spPr>
        <a:xfrm>
          <a:off x="988049" y="242619460"/>
          <a:ext cx="502726" cy="4893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74600</xdr:colOff>
      <xdr:row>424</xdr:row>
      <xdr:rowOff>52640</xdr:rowOff>
    </xdr:from>
    <xdr:to>
      <xdr:col>1</xdr:col>
      <xdr:colOff>567800</xdr:colOff>
      <xdr:row>424</xdr:row>
      <xdr:rowOff>549652</xdr:rowOff>
    </xdr:to>
    <xdr:pic>
      <xdr:nvPicPr>
        <xdr:cNvPr id="638" name="Immagine 3551" descr="Immagine 3551"/>
        <xdr:cNvPicPr>
          <a:picLocks noChangeAspect="1"/>
        </xdr:cNvPicPr>
      </xdr:nvPicPr>
      <xdr:blipFill>
        <a:blip r:embed="rId601">
          <a:extLst/>
        </a:blip>
        <a:stretch>
          <a:fillRect/>
        </a:stretch>
      </xdr:blipFill>
      <xdr:spPr>
        <a:xfrm>
          <a:off x="976300" y="244104095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83258</xdr:colOff>
      <xdr:row>412</xdr:row>
      <xdr:rowOff>63157</xdr:rowOff>
    </xdr:from>
    <xdr:to>
      <xdr:col>1</xdr:col>
      <xdr:colOff>591698</xdr:colOff>
      <xdr:row>412</xdr:row>
      <xdr:rowOff>544914</xdr:rowOff>
    </xdr:to>
    <xdr:pic>
      <xdr:nvPicPr>
        <xdr:cNvPr id="639" name="Immagine 3552" descr="Immagine 3552"/>
        <xdr:cNvPicPr>
          <a:picLocks noChangeAspect="1"/>
        </xdr:cNvPicPr>
      </xdr:nvPicPr>
      <xdr:blipFill>
        <a:blip r:embed="rId602">
          <a:extLst/>
        </a:blip>
        <a:stretch>
          <a:fillRect/>
        </a:stretch>
      </xdr:blipFill>
      <xdr:spPr>
        <a:xfrm>
          <a:off x="984958" y="237485212"/>
          <a:ext cx="508441" cy="4817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83258</xdr:colOff>
      <xdr:row>413</xdr:row>
      <xdr:rowOff>63157</xdr:rowOff>
    </xdr:from>
    <xdr:to>
      <xdr:col>1</xdr:col>
      <xdr:colOff>591698</xdr:colOff>
      <xdr:row>413</xdr:row>
      <xdr:rowOff>544914</xdr:rowOff>
    </xdr:to>
    <xdr:pic>
      <xdr:nvPicPr>
        <xdr:cNvPr id="640" name="Immagine 3553" descr="Immagine 3553"/>
        <xdr:cNvPicPr>
          <a:picLocks noChangeAspect="1"/>
        </xdr:cNvPicPr>
      </xdr:nvPicPr>
      <xdr:blipFill>
        <a:blip r:embed="rId603">
          <a:extLst/>
        </a:blip>
        <a:stretch>
          <a:fillRect/>
        </a:stretch>
      </xdr:blipFill>
      <xdr:spPr>
        <a:xfrm>
          <a:off x="984958" y="238056712"/>
          <a:ext cx="508441" cy="4817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83258</xdr:colOff>
      <xdr:row>415</xdr:row>
      <xdr:rowOff>63157</xdr:rowOff>
    </xdr:from>
    <xdr:to>
      <xdr:col>1</xdr:col>
      <xdr:colOff>591698</xdr:colOff>
      <xdr:row>415</xdr:row>
      <xdr:rowOff>544914</xdr:rowOff>
    </xdr:to>
    <xdr:pic>
      <xdr:nvPicPr>
        <xdr:cNvPr id="641" name="Immagine 3554" descr="Immagine 3554"/>
        <xdr:cNvPicPr>
          <a:picLocks noChangeAspect="1"/>
        </xdr:cNvPicPr>
      </xdr:nvPicPr>
      <xdr:blipFill>
        <a:blip r:embed="rId604">
          <a:extLst/>
        </a:blip>
        <a:stretch>
          <a:fillRect/>
        </a:stretch>
      </xdr:blipFill>
      <xdr:spPr>
        <a:xfrm>
          <a:off x="984958" y="239199712"/>
          <a:ext cx="508441" cy="4817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422</xdr:row>
      <xdr:rowOff>51970</xdr:rowOff>
    </xdr:from>
    <xdr:to>
      <xdr:col>1</xdr:col>
      <xdr:colOff>592369</xdr:colOff>
      <xdr:row>422</xdr:row>
      <xdr:rowOff>453930</xdr:rowOff>
    </xdr:to>
    <xdr:pic>
      <xdr:nvPicPr>
        <xdr:cNvPr id="642" name="Immagine 3555" descr="Immagine 3555"/>
        <xdr:cNvPicPr>
          <a:picLocks noChangeAspect="1"/>
        </xdr:cNvPicPr>
      </xdr:nvPicPr>
      <xdr:blipFill>
        <a:blip r:embed="rId605">
          <a:extLst/>
        </a:blip>
        <a:stretch>
          <a:fillRect/>
        </a:stretch>
      </xdr:blipFill>
      <xdr:spPr>
        <a:xfrm>
          <a:off x="985419" y="243189025"/>
          <a:ext cx="508650" cy="401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83719</xdr:colOff>
      <xdr:row>423</xdr:row>
      <xdr:rowOff>51970</xdr:rowOff>
    </xdr:from>
    <xdr:to>
      <xdr:col>1</xdr:col>
      <xdr:colOff>592369</xdr:colOff>
      <xdr:row>423</xdr:row>
      <xdr:rowOff>453930</xdr:rowOff>
    </xdr:to>
    <xdr:pic>
      <xdr:nvPicPr>
        <xdr:cNvPr id="643" name="Immagine 3556" descr="Immagine 3556"/>
        <xdr:cNvPicPr>
          <a:picLocks noChangeAspect="1"/>
        </xdr:cNvPicPr>
      </xdr:nvPicPr>
      <xdr:blipFill>
        <a:blip r:embed="rId606">
          <a:extLst/>
        </a:blip>
        <a:stretch>
          <a:fillRect/>
        </a:stretch>
      </xdr:blipFill>
      <xdr:spPr>
        <a:xfrm>
          <a:off x="985419" y="243646225"/>
          <a:ext cx="508650" cy="401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409</xdr:row>
      <xdr:rowOff>71070</xdr:rowOff>
    </xdr:from>
    <xdr:to>
      <xdr:col>1</xdr:col>
      <xdr:colOff>627509</xdr:colOff>
      <xdr:row>409</xdr:row>
      <xdr:rowOff>560665</xdr:rowOff>
    </xdr:to>
    <xdr:pic>
      <xdr:nvPicPr>
        <xdr:cNvPr id="644" name="Immagine 3557" descr="Immagine 3557"/>
        <xdr:cNvPicPr>
          <a:picLocks noChangeAspect="1"/>
        </xdr:cNvPicPr>
      </xdr:nvPicPr>
      <xdr:blipFill>
        <a:blip r:embed="rId607">
          <a:extLst/>
        </a:blip>
        <a:stretch>
          <a:fillRect/>
        </a:stretch>
      </xdr:blipFill>
      <xdr:spPr>
        <a:xfrm>
          <a:off x="927676" y="235778625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414</xdr:row>
      <xdr:rowOff>76453</xdr:rowOff>
    </xdr:from>
    <xdr:to>
      <xdr:col>1</xdr:col>
      <xdr:colOff>627509</xdr:colOff>
      <xdr:row>415</xdr:row>
      <xdr:rowOff>9778</xdr:rowOff>
    </xdr:to>
    <xdr:pic>
      <xdr:nvPicPr>
        <xdr:cNvPr id="645" name="Immagine 3558" descr="Immagine 3558"/>
        <xdr:cNvPicPr>
          <a:picLocks noChangeAspect="1"/>
        </xdr:cNvPicPr>
      </xdr:nvPicPr>
      <xdr:blipFill>
        <a:blip r:embed="rId608">
          <a:extLst/>
        </a:blip>
        <a:stretch>
          <a:fillRect/>
        </a:stretch>
      </xdr:blipFill>
      <xdr:spPr>
        <a:xfrm>
          <a:off x="927676" y="238641508"/>
          <a:ext cx="601533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416</xdr:row>
      <xdr:rowOff>76229</xdr:rowOff>
    </xdr:from>
    <xdr:to>
      <xdr:col>1</xdr:col>
      <xdr:colOff>627509</xdr:colOff>
      <xdr:row>417</xdr:row>
      <xdr:rowOff>9554</xdr:rowOff>
    </xdr:to>
    <xdr:pic>
      <xdr:nvPicPr>
        <xdr:cNvPr id="646" name="Immagine 3559" descr="Immagine 3559"/>
        <xdr:cNvPicPr>
          <a:picLocks noChangeAspect="1"/>
        </xdr:cNvPicPr>
      </xdr:nvPicPr>
      <xdr:blipFill>
        <a:blip r:embed="rId609">
          <a:extLst/>
        </a:blip>
        <a:stretch>
          <a:fillRect/>
        </a:stretch>
      </xdr:blipFill>
      <xdr:spPr>
        <a:xfrm>
          <a:off x="927676" y="239784284"/>
          <a:ext cx="601533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25977</xdr:colOff>
      <xdr:row>418</xdr:row>
      <xdr:rowOff>59188</xdr:rowOff>
    </xdr:from>
    <xdr:to>
      <xdr:col>1</xdr:col>
      <xdr:colOff>627509</xdr:colOff>
      <xdr:row>418</xdr:row>
      <xdr:rowOff>548783</xdr:rowOff>
    </xdr:to>
    <xdr:pic>
      <xdr:nvPicPr>
        <xdr:cNvPr id="647" name="Immagine 3560" descr="Immagine 3560"/>
        <xdr:cNvPicPr>
          <a:picLocks noChangeAspect="1"/>
        </xdr:cNvPicPr>
      </xdr:nvPicPr>
      <xdr:blipFill>
        <a:blip r:embed="rId610">
          <a:extLst/>
        </a:blip>
        <a:stretch>
          <a:fillRect/>
        </a:stretch>
      </xdr:blipFill>
      <xdr:spPr>
        <a:xfrm>
          <a:off x="927676" y="240910243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86460</xdr:colOff>
      <xdr:row>425</xdr:row>
      <xdr:rowOff>76998</xdr:rowOff>
    </xdr:from>
    <xdr:to>
      <xdr:col>1</xdr:col>
      <xdr:colOff>587280</xdr:colOff>
      <xdr:row>425</xdr:row>
      <xdr:rowOff>581625</xdr:rowOff>
    </xdr:to>
    <xdr:pic>
      <xdr:nvPicPr>
        <xdr:cNvPr id="648" name="Immagine 3561" descr="Immagine 3561"/>
        <xdr:cNvPicPr>
          <a:picLocks noChangeAspect="1"/>
        </xdr:cNvPicPr>
      </xdr:nvPicPr>
      <xdr:blipFill>
        <a:blip r:embed="rId611">
          <a:extLst/>
        </a:blip>
        <a:stretch>
          <a:fillRect/>
        </a:stretch>
      </xdr:blipFill>
      <xdr:spPr>
        <a:xfrm>
          <a:off x="988160" y="244738053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37445</xdr:colOff>
      <xdr:row>455</xdr:row>
      <xdr:rowOff>108277</xdr:rowOff>
    </xdr:from>
    <xdr:to>
      <xdr:col>1</xdr:col>
      <xdr:colOff>622281</xdr:colOff>
      <xdr:row>455</xdr:row>
      <xdr:rowOff>462562</xdr:rowOff>
    </xdr:to>
    <xdr:pic>
      <xdr:nvPicPr>
        <xdr:cNvPr id="649" name="Immagine 3562" descr="Immagine 3562"/>
        <xdr:cNvPicPr>
          <a:picLocks noChangeAspect="1"/>
        </xdr:cNvPicPr>
      </xdr:nvPicPr>
      <xdr:blipFill>
        <a:blip r:embed="rId612">
          <a:extLst/>
        </a:blip>
        <a:stretch>
          <a:fillRect/>
        </a:stretch>
      </xdr:blipFill>
      <xdr:spPr>
        <a:xfrm>
          <a:off x="939145" y="262219132"/>
          <a:ext cx="584837" cy="354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37445</xdr:colOff>
      <xdr:row>456</xdr:row>
      <xdr:rowOff>108277</xdr:rowOff>
    </xdr:from>
    <xdr:to>
      <xdr:col>1</xdr:col>
      <xdr:colOff>622281</xdr:colOff>
      <xdr:row>456</xdr:row>
      <xdr:rowOff>462562</xdr:rowOff>
    </xdr:to>
    <xdr:pic>
      <xdr:nvPicPr>
        <xdr:cNvPr id="650" name="Immagine 3563" descr="Immagine 3563"/>
        <xdr:cNvPicPr>
          <a:picLocks noChangeAspect="1"/>
        </xdr:cNvPicPr>
      </xdr:nvPicPr>
      <xdr:blipFill>
        <a:blip r:embed="rId613">
          <a:extLst/>
        </a:blip>
        <a:stretch>
          <a:fillRect/>
        </a:stretch>
      </xdr:blipFill>
      <xdr:spPr>
        <a:xfrm>
          <a:off x="939145" y="262790632"/>
          <a:ext cx="584837" cy="354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33212</xdr:colOff>
      <xdr:row>457</xdr:row>
      <xdr:rowOff>108277</xdr:rowOff>
    </xdr:from>
    <xdr:to>
      <xdr:col>1</xdr:col>
      <xdr:colOff>582066</xdr:colOff>
      <xdr:row>457</xdr:row>
      <xdr:rowOff>462562</xdr:rowOff>
    </xdr:to>
    <xdr:pic>
      <xdr:nvPicPr>
        <xdr:cNvPr id="651" name="Immagine 3564" descr="Immagine 3564"/>
        <xdr:cNvPicPr>
          <a:picLocks noChangeAspect="1"/>
        </xdr:cNvPicPr>
      </xdr:nvPicPr>
      <xdr:blipFill>
        <a:blip r:embed="rId614">
          <a:extLst/>
        </a:blip>
        <a:stretch>
          <a:fillRect/>
        </a:stretch>
      </xdr:blipFill>
      <xdr:spPr>
        <a:xfrm>
          <a:off x="934912" y="263362132"/>
          <a:ext cx="548855" cy="354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59036</xdr:colOff>
      <xdr:row>458</xdr:row>
      <xdr:rowOff>108277</xdr:rowOff>
    </xdr:from>
    <xdr:to>
      <xdr:col>1</xdr:col>
      <xdr:colOff>582488</xdr:colOff>
      <xdr:row>458</xdr:row>
      <xdr:rowOff>462562</xdr:rowOff>
    </xdr:to>
    <xdr:pic>
      <xdr:nvPicPr>
        <xdr:cNvPr id="652" name="Immagine 3565" descr="Immagine 3565"/>
        <xdr:cNvPicPr>
          <a:picLocks noChangeAspect="1"/>
        </xdr:cNvPicPr>
      </xdr:nvPicPr>
      <xdr:blipFill>
        <a:blip r:embed="rId615">
          <a:extLst/>
        </a:blip>
        <a:stretch>
          <a:fillRect/>
        </a:stretch>
      </xdr:blipFill>
      <xdr:spPr>
        <a:xfrm>
          <a:off x="960736" y="263933632"/>
          <a:ext cx="523452" cy="354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78882</xdr:colOff>
      <xdr:row>427</xdr:row>
      <xdr:rowOff>43289</xdr:rowOff>
    </xdr:from>
    <xdr:to>
      <xdr:col>1</xdr:col>
      <xdr:colOff>583721</xdr:colOff>
      <xdr:row>427</xdr:row>
      <xdr:rowOff>540523</xdr:rowOff>
    </xdr:to>
    <xdr:pic>
      <xdr:nvPicPr>
        <xdr:cNvPr id="653" name="Immagine 3566" descr="Immagine 3566"/>
        <xdr:cNvPicPr>
          <a:picLocks noChangeAspect="1"/>
        </xdr:cNvPicPr>
      </xdr:nvPicPr>
      <xdr:blipFill>
        <a:blip r:embed="rId616">
          <a:extLst/>
        </a:blip>
        <a:stretch>
          <a:fillRect/>
        </a:stretch>
      </xdr:blipFill>
      <xdr:spPr>
        <a:xfrm>
          <a:off x="980582" y="245885444"/>
          <a:ext cx="504840" cy="497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78882</xdr:colOff>
      <xdr:row>428</xdr:row>
      <xdr:rowOff>43289</xdr:rowOff>
    </xdr:from>
    <xdr:to>
      <xdr:col>1</xdr:col>
      <xdr:colOff>583721</xdr:colOff>
      <xdr:row>428</xdr:row>
      <xdr:rowOff>540523</xdr:rowOff>
    </xdr:to>
    <xdr:pic>
      <xdr:nvPicPr>
        <xdr:cNvPr id="654" name="Immagine 3567" descr="Immagine 3567"/>
        <xdr:cNvPicPr>
          <a:picLocks noChangeAspect="1"/>
        </xdr:cNvPicPr>
      </xdr:nvPicPr>
      <xdr:blipFill>
        <a:blip r:embed="rId617">
          <a:extLst/>
        </a:blip>
        <a:stretch>
          <a:fillRect/>
        </a:stretch>
      </xdr:blipFill>
      <xdr:spPr>
        <a:xfrm>
          <a:off x="980582" y="246456944"/>
          <a:ext cx="504840" cy="497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82692</xdr:colOff>
      <xdr:row>434</xdr:row>
      <xdr:rowOff>39494</xdr:rowOff>
    </xdr:from>
    <xdr:to>
      <xdr:col>1</xdr:col>
      <xdr:colOff>579912</xdr:colOff>
      <xdr:row>434</xdr:row>
      <xdr:rowOff>544319</xdr:rowOff>
    </xdr:to>
    <xdr:pic>
      <xdr:nvPicPr>
        <xdr:cNvPr id="655" name="Immagine 3568" descr="Immagine 3568"/>
        <xdr:cNvPicPr>
          <a:picLocks noChangeAspect="1"/>
        </xdr:cNvPicPr>
      </xdr:nvPicPr>
      <xdr:blipFill>
        <a:blip r:embed="rId618">
          <a:extLst/>
        </a:blip>
        <a:stretch>
          <a:fillRect/>
        </a:stretch>
      </xdr:blipFill>
      <xdr:spPr>
        <a:xfrm>
          <a:off x="984392" y="249882149"/>
          <a:ext cx="497220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78882</xdr:colOff>
      <xdr:row>435</xdr:row>
      <xdr:rowOff>43289</xdr:rowOff>
    </xdr:from>
    <xdr:to>
      <xdr:col>1</xdr:col>
      <xdr:colOff>583721</xdr:colOff>
      <xdr:row>435</xdr:row>
      <xdr:rowOff>540523</xdr:rowOff>
    </xdr:to>
    <xdr:pic>
      <xdr:nvPicPr>
        <xdr:cNvPr id="656" name="Immagine 3569" descr="Immagine 3569"/>
        <xdr:cNvPicPr>
          <a:picLocks noChangeAspect="1"/>
        </xdr:cNvPicPr>
      </xdr:nvPicPr>
      <xdr:blipFill>
        <a:blip r:embed="rId619">
          <a:extLst/>
        </a:blip>
        <a:stretch>
          <a:fillRect/>
        </a:stretch>
      </xdr:blipFill>
      <xdr:spPr>
        <a:xfrm>
          <a:off x="980582" y="250457444"/>
          <a:ext cx="504840" cy="497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87012</xdr:colOff>
      <xdr:row>444</xdr:row>
      <xdr:rowOff>62016</xdr:rowOff>
    </xdr:from>
    <xdr:to>
      <xdr:col>1</xdr:col>
      <xdr:colOff>583213</xdr:colOff>
      <xdr:row>445</xdr:row>
      <xdr:rowOff>5759</xdr:rowOff>
    </xdr:to>
    <xdr:pic>
      <xdr:nvPicPr>
        <xdr:cNvPr id="657" name="Immagine 3570" descr="Immagine 3570"/>
        <xdr:cNvPicPr>
          <a:picLocks noChangeAspect="1"/>
        </xdr:cNvPicPr>
      </xdr:nvPicPr>
      <xdr:blipFill>
        <a:blip r:embed="rId620">
          <a:extLst/>
        </a:blip>
        <a:stretch>
          <a:fillRect/>
        </a:stretch>
      </xdr:blipFill>
      <xdr:spPr>
        <a:xfrm>
          <a:off x="988712" y="255886371"/>
          <a:ext cx="496202" cy="5152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86501</xdr:colOff>
      <xdr:row>445</xdr:row>
      <xdr:rowOff>57179</xdr:rowOff>
    </xdr:from>
    <xdr:to>
      <xdr:col>1</xdr:col>
      <xdr:colOff>583721</xdr:colOff>
      <xdr:row>446</xdr:row>
      <xdr:rowOff>5759</xdr:rowOff>
    </xdr:to>
    <xdr:pic>
      <xdr:nvPicPr>
        <xdr:cNvPr id="658" name="Immagine 3571" descr="Immagine 3571"/>
        <xdr:cNvPicPr>
          <a:picLocks noChangeAspect="1"/>
        </xdr:cNvPicPr>
      </xdr:nvPicPr>
      <xdr:blipFill>
        <a:blip r:embed="rId621">
          <a:extLst/>
        </a:blip>
        <a:stretch>
          <a:fillRect/>
        </a:stretch>
      </xdr:blipFill>
      <xdr:spPr>
        <a:xfrm>
          <a:off x="988201" y="256453034"/>
          <a:ext cx="497221" cy="520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86501</xdr:colOff>
      <xdr:row>446</xdr:row>
      <xdr:rowOff>57179</xdr:rowOff>
    </xdr:from>
    <xdr:to>
      <xdr:col>1</xdr:col>
      <xdr:colOff>583721</xdr:colOff>
      <xdr:row>447</xdr:row>
      <xdr:rowOff>5759</xdr:rowOff>
    </xdr:to>
    <xdr:pic>
      <xdr:nvPicPr>
        <xdr:cNvPr id="659" name="Immagine 3572" descr="Immagine 3572"/>
        <xdr:cNvPicPr>
          <a:picLocks noChangeAspect="1"/>
        </xdr:cNvPicPr>
      </xdr:nvPicPr>
      <xdr:blipFill>
        <a:blip r:embed="rId622">
          <a:extLst/>
        </a:blip>
        <a:stretch>
          <a:fillRect/>
        </a:stretch>
      </xdr:blipFill>
      <xdr:spPr>
        <a:xfrm>
          <a:off x="988201" y="257024534"/>
          <a:ext cx="497221" cy="520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86501</xdr:colOff>
      <xdr:row>447</xdr:row>
      <xdr:rowOff>57179</xdr:rowOff>
    </xdr:from>
    <xdr:to>
      <xdr:col>1</xdr:col>
      <xdr:colOff>583721</xdr:colOff>
      <xdr:row>448</xdr:row>
      <xdr:rowOff>5759</xdr:rowOff>
    </xdr:to>
    <xdr:pic>
      <xdr:nvPicPr>
        <xdr:cNvPr id="660" name="Immagine 3573" descr="Immagine 3573"/>
        <xdr:cNvPicPr>
          <a:picLocks noChangeAspect="1"/>
        </xdr:cNvPicPr>
      </xdr:nvPicPr>
      <xdr:blipFill>
        <a:blip r:embed="rId623">
          <a:extLst/>
        </a:blip>
        <a:stretch>
          <a:fillRect/>
        </a:stretch>
      </xdr:blipFill>
      <xdr:spPr>
        <a:xfrm>
          <a:off x="988201" y="257596034"/>
          <a:ext cx="497221" cy="520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19982</xdr:colOff>
      <xdr:row>448</xdr:row>
      <xdr:rowOff>116314</xdr:rowOff>
    </xdr:from>
    <xdr:to>
      <xdr:col>1</xdr:col>
      <xdr:colOff>640849</xdr:colOff>
      <xdr:row>448</xdr:row>
      <xdr:rowOff>464894</xdr:rowOff>
    </xdr:to>
    <xdr:pic>
      <xdr:nvPicPr>
        <xdr:cNvPr id="661" name="Immagine 3574" descr="Immagine 3574"/>
        <xdr:cNvPicPr>
          <a:picLocks noChangeAspect="1"/>
        </xdr:cNvPicPr>
      </xdr:nvPicPr>
      <xdr:blipFill>
        <a:blip r:embed="rId624">
          <a:extLst/>
        </a:blip>
        <a:stretch>
          <a:fillRect/>
        </a:stretch>
      </xdr:blipFill>
      <xdr:spPr>
        <a:xfrm>
          <a:off x="921682" y="258226669"/>
          <a:ext cx="620868" cy="3485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8658</xdr:colOff>
      <xdr:row>449</xdr:row>
      <xdr:rowOff>116314</xdr:rowOff>
    </xdr:from>
    <xdr:to>
      <xdr:col>1</xdr:col>
      <xdr:colOff>639897</xdr:colOff>
      <xdr:row>449</xdr:row>
      <xdr:rowOff>464894</xdr:rowOff>
    </xdr:to>
    <xdr:pic>
      <xdr:nvPicPr>
        <xdr:cNvPr id="662" name="Immagine 3575" descr="Immagine 3575"/>
        <xdr:cNvPicPr>
          <a:picLocks noChangeAspect="1"/>
        </xdr:cNvPicPr>
      </xdr:nvPicPr>
      <xdr:blipFill>
        <a:blip r:embed="rId625">
          <a:extLst/>
        </a:blip>
        <a:stretch>
          <a:fillRect/>
        </a:stretch>
      </xdr:blipFill>
      <xdr:spPr>
        <a:xfrm>
          <a:off x="910358" y="258798169"/>
          <a:ext cx="631239" cy="3485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87044</xdr:colOff>
      <xdr:row>450</xdr:row>
      <xdr:rowOff>26893</xdr:rowOff>
    </xdr:from>
    <xdr:to>
      <xdr:col>1</xdr:col>
      <xdr:colOff>586170</xdr:colOff>
      <xdr:row>450</xdr:row>
      <xdr:rowOff>552678</xdr:rowOff>
    </xdr:to>
    <xdr:pic>
      <xdr:nvPicPr>
        <xdr:cNvPr id="663" name="Immagine 3576" descr="Immagine 3576"/>
        <xdr:cNvPicPr>
          <a:picLocks noChangeAspect="1"/>
        </xdr:cNvPicPr>
      </xdr:nvPicPr>
      <xdr:blipFill>
        <a:blip r:embed="rId626">
          <a:extLst/>
        </a:blip>
        <a:stretch>
          <a:fillRect/>
        </a:stretch>
      </xdr:blipFill>
      <xdr:spPr>
        <a:xfrm>
          <a:off x="988744" y="259280248"/>
          <a:ext cx="499127" cy="5257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451</xdr:row>
      <xdr:rowOff>47109</xdr:rowOff>
    </xdr:from>
    <xdr:to>
      <xdr:col>1</xdr:col>
      <xdr:colOff>580864</xdr:colOff>
      <xdr:row>451</xdr:row>
      <xdr:rowOff>544319</xdr:rowOff>
    </xdr:to>
    <xdr:pic>
      <xdr:nvPicPr>
        <xdr:cNvPr id="664" name="Immagine 3577" descr="Immagine 3577"/>
        <xdr:cNvPicPr>
          <a:picLocks noChangeAspect="1"/>
        </xdr:cNvPicPr>
      </xdr:nvPicPr>
      <xdr:blipFill>
        <a:blip r:embed="rId627">
          <a:extLst/>
        </a:blip>
        <a:stretch>
          <a:fillRect/>
        </a:stretch>
      </xdr:blipFill>
      <xdr:spPr>
        <a:xfrm>
          <a:off x="977725" y="2598719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452</xdr:row>
      <xdr:rowOff>47109</xdr:rowOff>
    </xdr:from>
    <xdr:to>
      <xdr:col>1</xdr:col>
      <xdr:colOff>580864</xdr:colOff>
      <xdr:row>452</xdr:row>
      <xdr:rowOff>544319</xdr:rowOff>
    </xdr:to>
    <xdr:pic>
      <xdr:nvPicPr>
        <xdr:cNvPr id="665" name="Immagine 3578" descr="Immagine 3578"/>
        <xdr:cNvPicPr>
          <a:picLocks noChangeAspect="1"/>
        </xdr:cNvPicPr>
      </xdr:nvPicPr>
      <xdr:blipFill>
        <a:blip r:embed="rId628">
          <a:extLst/>
        </a:blip>
        <a:stretch>
          <a:fillRect/>
        </a:stretch>
      </xdr:blipFill>
      <xdr:spPr>
        <a:xfrm>
          <a:off x="977725" y="2604434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453</xdr:row>
      <xdr:rowOff>47109</xdr:rowOff>
    </xdr:from>
    <xdr:to>
      <xdr:col>1</xdr:col>
      <xdr:colOff>580864</xdr:colOff>
      <xdr:row>453</xdr:row>
      <xdr:rowOff>544319</xdr:rowOff>
    </xdr:to>
    <xdr:pic>
      <xdr:nvPicPr>
        <xdr:cNvPr id="666" name="Immagine 3579" descr="Immagine 3579"/>
        <xdr:cNvPicPr>
          <a:picLocks noChangeAspect="1"/>
        </xdr:cNvPicPr>
      </xdr:nvPicPr>
      <xdr:blipFill>
        <a:blip r:embed="rId629">
          <a:extLst/>
        </a:blip>
        <a:stretch>
          <a:fillRect/>
        </a:stretch>
      </xdr:blipFill>
      <xdr:spPr>
        <a:xfrm>
          <a:off x="977725" y="2610149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454</xdr:row>
      <xdr:rowOff>47109</xdr:rowOff>
    </xdr:from>
    <xdr:to>
      <xdr:col>1</xdr:col>
      <xdr:colOff>580864</xdr:colOff>
      <xdr:row>454</xdr:row>
      <xdr:rowOff>544319</xdr:rowOff>
    </xdr:to>
    <xdr:pic>
      <xdr:nvPicPr>
        <xdr:cNvPr id="667" name="Immagine 3580" descr="Immagine 3580"/>
        <xdr:cNvPicPr>
          <a:picLocks noChangeAspect="1"/>
        </xdr:cNvPicPr>
      </xdr:nvPicPr>
      <xdr:blipFill>
        <a:blip r:embed="rId630">
          <a:extLst/>
        </a:blip>
        <a:stretch>
          <a:fillRect/>
        </a:stretch>
      </xdr:blipFill>
      <xdr:spPr>
        <a:xfrm>
          <a:off x="977725" y="2615864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461</xdr:row>
      <xdr:rowOff>47109</xdr:rowOff>
    </xdr:from>
    <xdr:to>
      <xdr:col>1</xdr:col>
      <xdr:colOff>580864</xdr:colOff>
      <xdr:row>461</xdr:row>
      <xdr:rowOff>544319</xdr:rowOff>
    </xdr:to>
    <xdr:pic>
      <xdr:nvPicPr>
        <xdr:cNvPr id="668" name="Immagine 3581" descr="Immagine 3581"/>
        <xdr:cNvPicPr>
          <a:picLocks noChangeAspect="1"/>
        </xdr:cNvPicPr>
      </xdr:nvPicPr>
      <xdr:blipFill>
        <a:blip r:embed="rId631">
          <a:extLst/>
        </a:blip>
        <a:stretch>
          <a:fillRect/>
        </a:stretch>
      </xdr:blipFill>
      <xdr:spPr>
        <a:xfrm>
          <a:off x="977725" y="2655869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28917</xdr:colOff>
      <xdr:row>462</xdr:row>
      <xdr:rowOff>47109</xdr:rowOff>
    </xdr:from>
    <xdr:to>
      <xdr:col>1</xdr:col>
      <xdr:colOff>620353</xdr:colOff>
      <xdr:row>462</xdr:row>
      <xdr:rowOff>544319</xdr:rowOff>
    </xdr:to>
    <xdr:pic>
      <xdr:nvPicPr>
        <xdr:cNvPr id="669" name="Immagine 3582" descr="Immagine 3582"/>
        <xdr:cNvPicPr>
          <a:picLocks noChangeAspect="1"/>
        </xdr:cNvPicPr>
      </xdr:nvPicPr>
      <xdr:blipFill>
        <a:blip r:embed="rId632">
          <a:extLst/>
        </a:blip>
        <a:stretch>
          <a:fillRect/>
        </a:stretch>
      </xdr:blipFill>
      <xdr:spPr>
        <a:xfrm>
          <a:off x="930617" y="266158464"/>
          <a:ext cx="591437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463</xdr:row>
      <xdr:rowOff>47109</xdr:rowOff>
    </xdr:from>
    <xdr:to>
      <xdr:col>1</xdr:col>
      <xdr:colOff>580864</xdr:colOff>
      <xdr:row>463</xdr:row>
      <xdr:rowOff>544319</xdr:rowOff>
    </xdr:to>
    <xdr:pic>
      <xdr:nvPicPr>
        <xdr:cNvPr id="670" name="Immagine 3583" descr="Immagine 3583"/>
        <xdr:cNvPicPr>
          <a:picLocks noChangeAspect="1"/>
        </xdr:cNvPicPr>
      </xdr:nvPicPr>
      <xdr:blipFill>
        <a:blip r:embed="rId633">
          <a:extLst/>
        </a:blip>
        <a:stretch>
          <a:fillRect/>
        </a:stretch>
      </xdr:blipFill>
      <xdr:spPr>
        <a:xfrm>
          <a:off x="977725" y="2667299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464</xdr:row>
      <xdr:rowOff>47109</xdr:rowOff>
    </xdr:from>
    <xdr:to>
      <xdr:col>1</xdr:col>
      <xdr:colOff>580864</xdr:colOff>
      <xdr:row>464</xdr:row>
      <xdr:rowOff>544319</xdr:rowOff>
    </xdr:to>
    <xdr:pic>
      <xdr:nvPicPr>
        <xdr:cNvPr id="671" name="Immagine 3584" descr="Immagine 3584"/>
        <xdr:cNvPicPr>
          <a:picLocks noChangeAspect="1"/>
        </xdr:cNvPicPr>
      </xdr:nvPicPr>
      <xdr:blipFill>
        <a:blip r:embed="rId634">
          <a:extLst/>
        </a:blip>
        <a:stretch>
          <a:fillRect/>
        </a:stretch>
      </xdr:blipFill>
      <xdr:spPr>
        <a:xfrm>
          <a:off x="977725" y="2673014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76025</xdr:colOff>
      <xdr:row>465</xdr:row>
      <xdr:rowOff>47109</xdr:rowOff>
    </xdr:from>
    <xdr:to>
      <xdr:col>1</xdr:col>
      <xdr:colOff>580864</xdr:colOff>
      <xdr:row>465</xdr:row>
      <xdr:rowOff>544319</xdr:rowOff>
    </xdr:to>
    <xdr:pic>
      <xdr:nvPicPr>
        <xdr:cNvPr id="672" name="Immagine 3585" descr="Immagine 3585"/>
        <xdr:cNvPicPr>
          <a:picLocks noChangeAspect="1"/>
        </xdr:cNvPicPr>
      </xdr:nvPicPr>
      <xdr:blipFill>
        <a:blip r:embed="rId635">
          <a:extLst/>
        </a:blip>
        <a:stretch>
          <a:fillRect/>
        </a:stretch>
      </xdr:blipFill>
      <xdr:spPr>
        <a:xfrm>
          <a:off x="977725" y="267872964"/>
          <a:ext cx="504840" cy="4972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149668</xdr:colOff>
      <xdr:row>471</xdr:row>
      <xdr:rowOff>115049</xdr:rowOff>
    </xdr:from>
    <xdr:to>
      <xdr:col>1</xdr:col>
      <xdr:colOff>503413</xdr:colOff>
      <xdr:row>471</xdr:row>
      <xdr:rowOff>468788</xdr:rowOff>
    </xdr:to>
    <xdr:pic>
      <xdr:nvPicPr>
        <xdr:cNvPr id="673" name="Immagine 3586" descr="Immagine 3586"/>
        <xdr:cNvPicPr>
          <a:picLocks noChangeAspect="1"/>
        </xdr:cNvPicPr>
      </xdr:nvPicPr>
      <xdr:blipFill>
        <a:blip r:embed="rId636">
          <a:extLst/>
        </a:blip>
        <a:stretch>
          <a:fillRect/>
        </a:stretch>
      </xdr:blipFill>
      <xdr:spPr>
        <a:xfrm>
          <a:off x="1051367" y="271369904"/>
          <a:ext cx="353747" cy="3537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149668</xdr:colOff>
      <xdr:row>472</xdr:row>
      <xdr:rowOff>114974</xdr:rowOff>
    </xdr:from>
    <xdr:to>
      <xdr:col>1</xdr:col>
      <xdr:colOff>503413</xdr:colOff>
      <xdr:row>472</xdr:row>
      <xdr:rowOff>468863</xdr:rowOff>
    </xdr:to>
    <xdr:pic>
      <xdr:nvPicPr>
        <xdr:cNvPr id="674" name="Immagine 3587" descr="Immagine 3587"/>
        <xdr:cNvPicPr>
          <a:picLocks noChangeAspect="1"/>
        </xdr:cNvPicPr>
      </xdr:nvPicPr>
      <xdr:blipFill>
        <a:blip r:embed="rId637">
          <a:extLst/>
        </a:blip>
        <a:stretch>
          <a:fillRect/>
        </a:stretch>
      </xdr:blipFill>
      <xdr:spPr>
        <a:xfrm>
          <a:off x="1051367" y="271941329"/>
          <a:ext cx="353747" cy="3538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149668</xdr:colOff>
      <xdr:row>473</xdr:row>
      <xdr:rowOff>115049</xdr:rowOff>
    </xdr:from>
    <xdr:to>
      <xdr:col>1</xdr:col>
      <xdr:colOff>503413</xdr:colOff>
      <xdr:row>473</xdr:row>
      <xdr:rowOff>468788</xdr:rowOff>
    </xdr:to>
    <xdr:pic>
      <xdr:nvPicPr>
        <xdr:cNvPr id="675" name="Immagine 3588" descr="Immagine 3588"/>
        <xdr:cNvPicPr>
          <a:picLocks noChangeAspect="1"/>
        </xdr:cNvPicPr>
      </xdr:nvPicPr>
      <xdr:blipFill>
        <a:blip r:embed="rId638">
          <a:extLst/>
        </a:blip>
        <a:stretch>
          <a:fillRect/>
        </a:stretch>
      </xdr:blipFill>
      <xdr:spPr>
        <a:xfrm>
          <a:off x="1051367" y="272512904"/>
          <a:ext cx="353747" cy="3537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149668</xdr:colOff>
      <xdr:row>474</xdr:row>
      <xdr:rowOff>115098</xdr:rowOff>
    </xdr:from>
    <xdr:to>
      <xdr:col>1</xdr:col>
      <xdr:colOff>503413</xdr:colOff>
      <xdr:row>474</xdr:row>
      <xdr:rowOff>468714</xdr:rowOff>
    </xdr:to>
    <xdr:pic>
      <xdr:nvPicPr>
        <xdr:cNvPr id="676" name="Immagine 3589" descr="Immagine 3589"/>
        <xdr:cNvPicPr>
          <a:picLocks noChangeAspect="1"/>
        </xdr:cNvPicPr>
      </xdr:nvPicPr>
      <xdr:blipFill>
        <a:blip r:embed="rId639">
          <a:extLst/>
        </a:blip>
        <a:stretch>
          <a:fillRect/>
        </a:stretch>
      </xdr:blipFill>
      <xdr:spPr>
        <a:xfrm>
          <a:off x="1051367" y="273084453"/>
          <a:ext cx="353747" cy="3536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79378</xdr:colOff>
      <xdr:row>431</xdr:row>
      <xdr:rowOff>40163</xdr:rowOff>
    </xdr:from>
    <xdr:to>
      <xdr:col>1</xdr:col>
      <xdr:colOff>584007</xdr:colOff>
      <xdr:row>431</xdr:row>
      <xdr:rowOff>544790</xdr:rowOff>
    </xdr:to>
    <xdr:pic>
      <xdr:nvPicPr>
        <xdr:cNvPr id="677" name="Immagine 3590" descr="Immagine 3590"/>
        <xdr:cNvPicPr>
          <a:picLocks noChangeAspect="1"/>
        </xdr:cNvPicPr>
      </xdr:nvPicPr>
      <xdr:blipFill>
        <a:blip r:embed="rId640">
          <a:extLst/>
        </a:blip>
        <a:stretch>
          <a:fillRect/>
        </a:stretch>
      </xdr:blipFill>
      <xdr:spPr>
        <a:xfrm>
          <a:off x="981078" y="248168318"/>
          <a:ext cx="50463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436</xdr:row>
      <xdr:rowOff>47778</xdr:rowOff>
    </xdr:from>
    <xdr:to>
      <xdr:col>1</xdr:col>
      <xdr:colOff>560105</xdr:colOff>
      <xdr:row>436</xdr:row>
      <xdr:rowOff>544790</xdr:rowOff>
    </xdr:to>
    <xdr:pic>
      <xdr:nvPicPr>
        <xdr:cNvPr id="678" name="Immagine 3591" descr="Immagine 3591"/>
        <xdr:cNvPicPr>
          <a:picLocks noChangeAspect="1"/>
        </xdr:cNvPicPr>
      </xdr:nvPicPr>
      <xdr:blipFill>
        <a:blip r:embed="rId641">
          <a:extLst/>
        </a:blip>
        <a:stretch>
          <a:fillRect/>
        </a:stretch>
      </xdr:blipFill>
      <xdr:spPr>
        <a:xfrm>
          <a:off x="968605" y="2510334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82372</xdr:colOff>
      <xdr:row>440</xdr:row>
      <xdr:rowOff>57849</xdr:rowOff>
    </xdr:from>
    <xdr:to>
      <xdr:col>1</xdr:col>
      <xdr:colOff>583192</xdr:colOff>
      <xdr:row>440</xdr:row>
      <xdr:rowOff>556770</xdr:rowOff>
    </xdr:to>
    <xdr:pic>
      <xdr:nvPicPr>
        <xdr:cNvPr id="679" name="Immagine 3592" descr="Immagine 3592"/>
        <xdr:cNvPicPr>
          <a:picLocks noChangeAspect="1"/>
        </xdr:cNvPicPr>
      </xdr:nvPicPr>
      <xdr:blipFill>
        <a:blip r:embed="rId642">
          <a:extLst/>
        </a:blip>
        <a:stretch>
          <a:fillRect/>
        </a:stretch>
      </xdr:blipFill>
      <xdr:spPr>
        <a:xfrm>
          <a:off x="984072" y="253443804"/>
          <a:ext cx="500821" cy="4989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82372</xdr:colOff>
      <xdr:row>441</xdr:row>
      <xdr:rowOff>57849</xdr:rowOff>
    </xdr:from>
    <xdr:to>
      <xdr:col>1</xdr:col>
      <xdr:colOff>583192</xdr:colOff>
      <xdr:row>441</xdr:row>
      <xdr:rowOff>556770</xdr:rowOff>
    </xdr:to>
    <xdr:pic>
      <xdr:nvPicPr>
        <xdr:cNvPr id="680" name="Immagine 3593" descr="Immagine 3593"/>
        <xdr:cNvPicPr>
          <a:picLocks noChangeAspect="1"/>
        </xdr:cNvPicPr>
      </xdr:nvPicPr>
      <xdr:blipFill>
        <a:blip r:embed="rId643">
          <a:extLst/>
        </a:blip>
        <a:stretch>
          <a:fillRect/>
        </a:stretch>
      </xdr:blipFill>
      <xdr:spPr>
        <a:xfrm>
          <a:off x="984072" y="254053404"/>
          <a:ext cx="500821" cy="4989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469</xdr:row>
      <xdr:rowOff>47778</xdr:rowOff>
    </xdr:from>
    <xdr:to>
      <xdr:col>1</xdr:col>
      <xdr:colOff>560105</xdr:colOff>
      <xdr:row>469</xdr:row>
      <xdr:rowOff>544790</xdr:rowOff>
    </xdr:to>
    <xdr:pic>
      <xdr:nvPicPr>
        <xdr:cNvPr id="681" name="Immagine 3594" descr="Immagine 3594"/>
        <xdr:cNvPicPr>
          <a:picLocks noChangeAspect="1"/>
        </xdr:cNvPicPr>
      </xdr:nvPicPr>
      <xdr:blipFill>
        <a:blip r:embed="rId644">
          <a:extLst/>
        </a:blip>
        <a:stretch>
          <a:fillRect/>
        </a:stretch>
      </xdr:blipFill>
      <xdr:spPr>
        <a:xfrm>
          <a:off x="968605" y="2701596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470</xdr:row>
      <xdr:rowOff>47778</xdr:rowOff>
    </xdr:from>
    <xdr:to>
      <xdr:col>1</xdr:col>
      <xdr:colOff>560105</xdr:colOff>
      <xdr:row>470</xdr:row>
      <xdr:rowOff>544790</xdr:rowOff>
    </xdr:to>
    <xdr:pic>
      <xdr:nvPicPr>
        <xdr:cNvPr id="682" name="Immagine 3595" descr="Immagine 3595"/>
        <xdr:cNvPicPr>
          <a:picLocks noChangeAspect="1"/>
        </xdr:cNvPicPr>
      </xdr:nvPicPr>
      <xdr:blipFill>
        <a:blip r:embed="rId645">
          <a:extLst/>
        </a:blip>
        <a:stretch>
          <a:fillRect/>
        </a:stretch>
      </xdr:blipFill>
      <xdr:spPr>
        <a:xfrm>
          <a:off x="968605" y="2707311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475</xdr:row>
      <xdr:rowOff>47778</xdr:rowOff>
    </xdr:from>
    <xdr:to>
      <xdr:col>1</xdr:col>
      <xdr:colOff>560105</xdr:colOff>
      <xdr:row>475</xdr:row>
      <xdr:rowOff>544790</xdr:rowOff>
    </xdr:to>
    <xdr:pic>
      <xdr:nvPicPr>
        <xdr:cNvPr id="683" name="Immagine 3596" descr="Immagine 3596"/>
        <xdr:cNvPicPr>
          <a:picLocks noChangeAspect="1"/>
        </xdr:cNvPicPr>
      </xdr:nvPicPr>
      <xdr:blipFill>
        <a:blip r:embed="rId646">
          <a:extLst/>
        </a:blip>
        <a:stretch>
          <a:fillRect/>
        </a:stretch>
      </xdr:blipFill>
      <xdr:spPr>
        <a:xfrm>
          <a:off x="968605" y="2735886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476</xdr:row>
      <xdr:rowOff>47778</xdr:rowOff>
    </xdr:from>
    <xdr:to>
      <xdr:col>1</xdr:col>
      <xdr:colOff>560105</xdr:colOff>
      <xdr:row>476</xdr:row>
      <xdr:rowOff>544790</xdr:rowOff>
    </xdr:to>
    <xdr:pic>
      <xdr:nvPicPr>
        <xdr:cNvPr id="684" name="Immagine 3597" descr="Immagine 3597"/>
        <xdr:cNvPicPr>
          <a:picLocks noChangeAspect="1"/>
        </xdr:cNvPicPr>
      </xdr:nvPicPr>
      <xdr:blipFill>
        <a:blip r:embed="rId647">
          <a:extLst/>
        </a:blip>
        <a:stretch>
          <a:fillRect/>
        </a:stretch>
      </xdr:blipFill>
      <xdr:spPr>
        <a:xfrm>
          <a:off x="968605" y="2741601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66905</xdr:colOff>
      <xdr:row>477</xdr:row>
      <xdr:rowOff>47778</xdr:rowOff>
    </xdr:from>
    <xdr:to>
      <xdr:col>1</xdr:col>
      <xdr:colOff>560105</xdr:colOff>
      <xdr:row>477</xdr:row>
      <xdr:rowOff>544790</xdr:rowOff>
    </xdr:to>
    <xdr:pic>
      <xdr:nvPicPr>
        <xdr:cNvPr id="685" name="Immagine 3598" descr="Immagine 3598"/>
        <xdr:cNvPicPr>
          <a:picLocks noChangeAspect="1"/>
        </xdr:cNvPicPr>
      </xdr:nvPicPr>
      <xdr:blipFill>
        <a:blip r:embed="rId648">
          <a:extLst/>
        </a:blip>
        <a:stretch>
          <a:fillRect/>
        </a:stretch>
      </xdr:blipFill>
      <xdr:spPr>
        <a:xfrm>
          <a:off x="968605" y="27473163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86997</xdr:colOff>
      <xdr:row>429</xdr:row>
      <xdr:rowOff>56584</xdr:rowOff>
    </xdr:from>
    <xdr:to>
      <xdr:col>1</xdr:col>
      <xdr:colOff>584007</xdr:colOff>
      <xdr:row>429</xdr:row>
      <xdr:rowOff>544070</xdr:rowOff>
    </xdr:to>
    <xdr:pic>
      <xdr:nvPicPr>
        <xdr:cNvPr id="686" name="Immagine 3599" descr="Immagine 3599"/>
        <xdr:cNvPicPr>
          <a:picLocks noChangeAspect="1"/>
        </xdr:cNvPicPr>
      </xdr:nvPicPr>
      <xdr:blipFill>
        <a:blip r:embed="rId649">
          <a:extLst/>
        </a:blip>
        <a:stretch>
          <a:fillRect/>
        </a:stretch>
      </xdr:blipFill>
      <xdr:spPr>
        <a:xfrm>
          <a:off x="988697" y="247041739"/>
          <a:ext cx="497011" cy="487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86997</xdr:colOff>
      <xdr:row>430</xdr:row>
      <xdr:rowOff>56584</xdr:rowOff>
    </xdr:from>
    <xdr:to>
      <xdr:col>1</xdr:col>
      <xdr:colOff>584007</xdr:colOff>
      <xdr:row>430</xdr:row>
      <xdr:rowOff>544070</xdr:rowOff>
    </xdr:to>
    <xdr:pic>
      <xdr:nvPicPr>
        <xdr:cNvPr id="687" name="Immagine 3600" descr="Immagine 3600"/>
        <xdr:cNvPicPr>
          <a:picLocks noChangeAspect="1"/>
        </xdr:cNvPicPr>
      </xdr:nvPicPr>
      <xdr:blipFill>
        <a:blip r:embed="rId650">
          <a:extLst/>
        </a:blip>
        <a:stretch>
          <a:fillRect/>
        </a:stretch>
      </xdr:blipFill>
      <xdr:spPr>
        <a:xfrm>
          <a:off x="988697" y="247613239"/>
          <a:ext cx="497011" cy="487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83142</xdr:colOff>
      <xdr:row>466</xdr:row>
      <xdr:rowOff>61495</xdr:rowOff>
    </xdr:from>
    <xdr:to>
      <xdr:col>1</xdr:col>
      <xdr:colOff>580152</xdr:colOff>
      <xdr:row>466</xdr:row>
      <xdr:rowOff>545162</xdr:rowOff>
    </xdr:to>
    <xdr:pic>
      <xdr:nvPicPr>
        <xdr:cNvPr id="688" name="Immagine 3601" descr="Immagine 3601"/>
        <xdr:cNvPicPr>
          <a:picLocks noChangeAspect="1"/>
        </xdr:cNvPicPr>
      </xdr:nvPicPr>
      <xdr:blipFill>
        <a:blip r:embed="rId651">
          <a:extLst/>
        </a:blip>
        <a:stretch>
          <a:fillRect/>
        </a:stretch>
      </xdr:blipFill>
      <xdr:spPr>
        <a:xfrm>
          <a:off x="984842" y="268458850"/>
          <a:ext cx="497010" cy="483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83142</xdr:colOff>
      <xdr:row>467</xdr:row>
      <xdr:rowOff>61495</xdr:rowOff>
    </xdr:from>
    <xdr:to>
      <xdr:col>1</xdr:col>
      <xdr:colOff>580152</xdr:colOff>
      <xdr:row>467</xdr:row>
      <xdr:rowOff>545162</xdr:rowOff>
    </xdr:to>
    <xdr:pic>
      <xdr:nvPicPr>
        <xdr:cNvPr id="689" name="Immagine 3602" descr="Immagine 3602"/>
        <xdr:cNvPicPr>
          <a:picLocks noChangeAspect="1"/>
        </xdr:cNvPicPr>
      </xdr:nvPicPr>
      <xdr:blipFill>
        <a:blip r:embed="rId652">
          <a:extLst/>
        </a:blip>
        <a:stretch>
          <a:fillRect/>
        </a:stretch>
      </xdr:blipFill>
      <xdr:spPr>
        <a:xfrm>
          <a:off x="984842" y="269030350"/>
          <a:ext cx="497010" cy="483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83142</xdr:colOff>
      <xdr:row>468</xdr:row>
      <xdr:rowOff>61495</xdr:rowOff>
    </xdr:from>
    <xdr:to>
      <xdr:col>1</xdr:col>
      <xdr:colOff>580152</xdr:colOff>
      <xdr:row>468</xdr:row>
      <xdr:rowOff>545162</xdr:rowOff>
    </xdr:to>
    <xdr:pic>
      <xdr:nvPicPr>
        <xdr:cNvPr id="690" name="Immagine 3603" descr="Immagine 3603"/>
        <xdr:cNvPicPr>
          <a:picLocks noChangeAspect="1"/>
        </xdr:cNvPicPr>
      </xdr:nvPicPr>
      <xdr:blipFill>
        <a:blip r:embed="rId653">
          <a:extLst/>
        </a:blip>
        <a:stretch>
          <a:fillRect/>
        </a:stretch>
      </xdr:blipFill>
      <xdr:spPr>
        <a:xfrm>
          <a:off x="984842" y="269601850"/>
          <a:ext cx="497010" cy="483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82372</xdr:colOff>
      <xdr:row>439</xdr:row>
      <xdr:rowOff>56584</xdr:rowOff>
    </xdr:from>
    <xdr:to>
      <xdr:col>1</xdr:col>
      <xdr:colOff>583192</xdr:colOff>
      <xdr:row>439</xdr:row>
      <xdr:rowOff>544070</xdr:rowOff>
    </xdr:to>
    <xdr:pic>
      <xdr:nvPicPr>
        <xdr:cNvPr id="691" name="Immagine 3604" descr="Immagine 3604"/>
        <xdr:cNvPicPr>
          <a:picLocks noChangeAspect="1"/>
        </xdr:cNvPicPr>
      </xdr:nvPicPr>
      <xdr:blipFill>
        <a:blip r:embed="rId654">
          <a:extLst/>
        </a:blip>
        <a:stretch>
          <a:fillRect/>
        </a:stretch>
      </xdr:blipFill>
      <xdr:spPr>
        <a:xfrm>
          <a:off x="984072" y="252832939"/>
          <a:ext cx="500821" cy="4874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478</xdr:row>
      <xdr:rowOff>51970</xdr:rowOff>
    </xdr:from>
    <xdr:to>
      <xdr:col>1</xdr:col>
      <xdr:colOff>580415</xdr:colOff>
      <xdr:row>478</xdr:row>
      <xdr:rowOff>541342</xdr:rowOff>
    </xdr:to>
    <xdr:pic>
      <xdr:nvPicPr>
        <xdr:cNvPr id="692" name="Immagine 3605" descr="Immagine 3605"/>
        <xdr:cNvPicPr>
          <a:picLocks noChangeAspect="1"/>
        </xdr:cNvPicPr>
      </xdr:nvPicPr>
      <xdr:blipFill>
        <a:blip r:embed="rId655">
          <a:extLst/>
        </a:blip>
        <a:stretch>
          <a:fillRect/>
        </a:stretch>
      </xdr:blipFill>
      <xdr:spPr>
        <a:xfrm>
          <a:off x="979390" y="275307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479</xdr:row>
      <xdr:rowOff>51970</xdr:rowOff>
    </xdr:from>
    <xdr:to>
      <xdr:col>1</xdr:col>
      <xdr:colOff>580415</xdr:colOff>
      <xdr:row>479</xdr:row>
      <xdr:rowOff>541342</xdr:rowOff>
    </xdr:to>
    <xdr:pic>
      <xdr:nvPicPr>
        <xdr:cNvPr id="693" name="Immagine 3606" descr="Immagine 3606"/>
        <xdr:cNvPicPr>
          <a:picLocks noChangeAspect="1"/>
        </xdr:cNvPicPr>
      </xdr:nvPicPr>
      <xdr:blipFill>
        <a:blip r:embed="rId656">
          <a:extLst/>
        </a:blip>
        <a:stretch>
          <a:fillRect/>
        </a:stretch>
      </xdr:blipFill>
      <xdr:spPr>
        <a:xfrm>
          <a:off x="979390" y="275878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487</xdr:row>
      <xdr:rowOff>51970</xdr:rowOff>
    </xdr:from>
    <xdr:to>
      <xdr:col>1</xdr:col>
      <xdr:colOff>580415</xdr:colOff>
      <xdr:row>487</xdr:row>
      <xdr:rowOff>541342</xdr:rowOff>
    </xdr:to>
    <xdr:pic>
      <xdr:nvPicPr>
        <xdr:cNvPr id="694" name="Immagine 3607" descr="Immagine 3607"/>
        <xdr:cNvPicPr>
          <a:picLocks noChangeAspect="1"/>
        </xdr:cNvPicPr>
      </xdr:nvPicPr>
      <xdr:blipFill>
        <a:blip r:embed="rId657">
          <a:extLst/>
        </a:blip>
        <a:stretch>
          <a:fillRect/>
        </a:stretch>
      </xdr:blipFill>
      <xdr:spPr>
        <a:xfrm>
          <a:off x="979390" y="280450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491</xdr:row>
      <xdr:rowOff>51970</xdr:rowOff>
    </xdr:from>
    <xdr:to>
      <xdr:col>1</xdr:col>
      <xdr:colOff>580415</xdr:colOff>
      <xdr:row>491</xdr:row>
      <xdr:rowOff>541342</xdr:rowOff>
    </xdr:to>
    <xdr:pic>
      <xdr:nvPicPr>
        <xdr:cNvPr id="695" name="Immagine 3608" descr="Immagine 3608"/>
        <xdr:cNvPicPr>
          <a:picLocks noChangeAspect="1"/>
        </xdr:cNvPicPr>
      </xdr:nvPicPr>
      <xdr:blipFill>
        <a:blip r:embed="rId658">
          <a:extLst/>
        </a:blip>
        <a:stretch>
          <a:fillRect/>
        </a:stretch>
      </xdr:blipFill>
      <xdr:spPr>
        <a:xfrm>
          <a:off x="979390" y="282736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489</xdr:row>
      <xdr:rowOff>51970</xdr:rowOff>
    </xdr:from>
    <xdr:to>
      <xdr:col>1</xdr:col>
      <xdr:colOff>580415</xdr:colOff>
      <xdr:row>489</xdr:row>
      <xdr:rowOff>541342</xdr:rowOff>
    </xdr:to>
    <xdr:pic>
      <xdr:nvPicPr>
        <xdr:cNvPr id="696" name="Immagine 3609" descr="Immagine 3609"/>
        <xdr:cNvPicPr>
          <a:picLocks noChangeAspect="1"/>
        </xdr:cNvPicPr>
      </xdr:nvPicPr>
      <xdr:blipFill>
        <a:blip r:embed="rId659">
          <a:extLst/>
        </a:blip>
        <a:stretch>
          <a:fillRect/>
        </a:stretch>
      </xdr:blipFill>
      <xdr:spPr>
        <a:xfrm>
          <a:off x="979390" y="281593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488</xdr:row>
      <xdr:rowOff>51970</xdr:rowOff>
    </xdr:from>
    <xdr:to>
      <xdr:col>1</xdr:col>
      <xdr:colOff>580415</xdr:colOff>
      <xdr:row>488</xdr:row>
      <xdr:rowOff>541342</xdr:rowOff>
    </xdr:to>
    <xdr:pic>
      <xdr:nvPicPr>
        <xdr:cNvPr id="697" name="Immagine 3610" descr="Immagine 3610"/>
        <xdr:cNvPicPr>
          <a:picLocks noChangeAspect="1"/>
        </xdr:cNvPicPr>
      </xdr:nvPicPr>
      <xdr:blipFill>
        <a:blip r:embed="rId660">
          <a:extLst/>
        </a:blip>
        <a:stretch>
          <a:fillRect/>
        </a:stretch>
      </xdr:blipFill>
      <xdr:spPr>
        <a:xfrm>
          <a:off x="979390" y="281022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494</xdr:row>
      <xdr:rowOff>51970</xdr:rowOff>
    </xdr:from>
    <xdr:to>
      <xdr:col>1</xdr:col>
      <xdr:colOff>580415</xdr:colOff>
      <xdr:row>494</xdr:row>
      <xdr:rowOff>541342</xdr:rowOff>
    </xdr:to>
    <xdr:pic>
      <xdr:nvPicPr>
        <xdr:cNvPr id="698" name="Immagine 3611" descr="Immagine 3611"/>
        <xdr:cNvPicPr>
          <a:picLocks noChangeAspect="1"/>
        </xdr:cNvPicPr>
      </xdr:nvPicPr>
      <xdr:blipFill>
        <a:blip r:embed="rId661">
          <a:extLst/>
        </a:blip>
        <a:stretch>
          <a:fillRect/>
        </a:stretch>
      </xdr:blipFill>
      <xdr:spPr>
        <a:xfrm>
          <a:off x="979390" y="284451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495</xdr:row>
      <xdr:rowOff>51970</xdr:rowOff>
    </xdr:from>
    <xdr:to>
      <xdr:col>1</xdr:col>
      <xdr:colOff>580415</xdr:colOff>
      <xdr:row>495</xdr:row>
      <xdr:rowOff>541342</xdr:rowOff>
    </xdr:to>
    <xdr:pic>
      <xdr:nvPicPr>
        <xdr:cNvPr id="699" name="Immagine 3612" descr="Immagine 3612"/>
        <xdr:cNvPicPr>
          <a:picLocks noChangeAspect="1"/>
        </xdr:cNvPicPr>
      </xdr:nvPicPr>
      <xdr:blipFill>
        <a:blip r:embed="rId662">
          <a:extLst/>
        </a:blip>
        <a:stretch>
          <a:fillRect/>
        </a:stretch>
      </xdr:blipFill>
      <xdr:spPr>
        <a:xfrm>
          <a:off x="979390" y="285022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497</xdr:row>
      <xdr:rowOff>51970</xdr:rowOff>
    </xdr:from>
    <xdr:to>
      <xdr:col>1</xdr:col>
      <xdr:colOff>580415</xdr:colOff>
      <xdr:row>497</xdr:row>
      <xdr:rowOff>541342</xdr:rowOff>
    </xdr:to>
    <xdr:pic>
      <xdr:nvPicPr>
        <xdr:cNvPr id="700" name="Immagine 3613" descr="Immagine 3613"/>
        <xdr:cNvPicPr>
          <a:picLocks noChangeAspect="1"/>
        </xdr:cNvPicPr>
      </xdr:nvPicPr>
      <xdr:blipFill>
        <a:blip r:embed="rId663">
          <a:extLst/>
        </a:blip>
        <a:stretch>
          <a:fillRect/>
        </a:stretch>
      </xdr:blipFill>
      <xdr:spPr>
        <a:xfrm>
          <a:off x="979390" y="286165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77607</xdr:colOff>
      <xdr:row>496</xdr:row>
      <xdr:rowOff>51970</xdr:rowOff>
    </xdr:from>
    <xdr:to>
      <xdr:col>1</xdr:col>
      <xdr:colOff>582404</xdr:colOff>
      <xdr:row>496</xdr:row>
      <xdr:rowOff>541342</xdr:rowOff>
    </xdr:to>
    <xdr:pic>
      <xdr:nvPicPr>
        <xdr:cNvPr id="701" name="Immagine 3614" descr="Immagine 3614"/>
        <xdr:cNvPicPr>
          <a:picLocks noChangeAspect="1"/>
        </xdr:cNvPicPr>
      </xdr:nvPicPr>
      <xdr:blipFill>
        <a:blip r:embed="rId664">
          <a:extLst/>
        </a:blip>
        <a:stretch>
          <a:fillRect/>
        </a:stretch>
      </xdr:blipFill>
      <xdr:spPr>
        <a:xfrm>
          <a:off x="979307" y="285594325"/>
          <a:ext cx="504798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77607</xdr:colOff>
      <xdr:row>499</xdr:row>
      <xdr:rowOff>51970</xdr:rowOff>
    </xdr:from>
    <xdr:to>
      <xdr:col>1</xdr:col>
      <xdr:colOff>582404</xdr:colOff>
      <xdr:row>499</xdr:row>
      <xdr:rowOff>541342</xdr:rowOff>
    </xdr:to>
    <xdr:pic>
      <xdr:nvPicPr>
        <xdr:cNvPr id="702" name="Immagine 3615" descr="Immagine 3615"/>
        <xdr:cNvPicPr>
          <a:picLocks noChangeAspect="1"/>
        </xdr:cNvPicPr>
      </xdr:nvPicPr>
      <xdr:blipFill>
        <a:blip r:embed="rId665">
          <a:extLst/>
        </a:blip>
        <a:stretch>
          <a:fillRect/>
        </a:stretch>
      </xdr:blipFill>
      <xdr:spPr>
        <a:xfrm>
          <a:off x="979307" y="287308825"/>
          <a:ext cx="504798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77607</xdr:colOff>
      <xdr:row>498</xdr:row>
      <xdr:rowOff>51970</xdr:rowOff>
    </xdr:from>
    <xdr:to>
      <xdr:col>1</xdr:col>
      <xdr:colOff>582404</xdr:colOff>
      <xdr:row>498</xdr:row>
      <xdr:rowOff>541342</xdr:rowOff>
    </xdr:to>
    <xdr:pic>
      <xdr:nvPicPr>
        <xdr:cNvPr id="703" name="Immagine 3616" descr="Immagine 3616"/>
        <xdr:cNvPicPr>
          <a:picLocks noChangeAspect="1"/>
        </xdr:cNvPicPr>
      </xdr:nvPicPr>
      <xdr:blipFill>
        <a:blip r:embed="rId666">
          <a:extLst/>
        </a:blip>
        <a:stretch>
          <a:fillRect/>
        </a:stretch>
      </xdr:blipFill>
      <xdr:spPr>
        <a:xfrm>
          <a:off x="979307" y="286737325"/>
          <a:ext cx="504798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500</xdr:row>
      <xdr:rowOff>51970</xdr:rowOff>
    </xdr:from>
    <xdr:to>
      <xdr:col>1</xdr:col>
      <xdr:colOff>580415</xdr:colOff>
      <xdr:row>500</xdr:row>
      <xdr:rowOff>541342</xdr:rowOff>
    </xdr:to>
    <xdr:pic>
      <xdr:nvPicPr>
        <xdr:cNvPr id="704" name="Immagine 3617" descr="Immagine 3617"/>
        <xdr:cNvPicPr>
          <a:picLocks noChangeAspect="1"/>
        </xdr:cNvPicPr>
      </xdr:nvPicPr>
      <xdr:blipFill>
        <a:blip r:embed="rId667">
          <a:extLst/>
        </a:blip>
        <a:stretch>
          <a:fillRect/>
        </a:stretch>
      </xdr:blipFill>
      <xdr:spPr>
        <a:xfrm>
          <a:off x="979390" y="287880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84358</xdr:colOff>
      <xdr:row>501</xdr:row>
      <xdr:rowOff>51970</xdr:rowOff>
    </xdr:from>
    <xdr:to>
      <xdr:col>1</xdr:col>
      <xdr:colOff>573748</xdr:colOff>
      <xdr:row>501</xdr:row>
      <xdr:rowOff>541342</xdr:rowOff>
    </xdr:to>
    <xdr:pic>
      <xdr:nvPicPr>
        <xdr:cNvPr id="705" name="Immagine 3618" descr="Immagine 3618"/>
        <xdr:cNvPicPr>
          <a:picLocks noChangeAspect="1"/>
        </xdr:cNvPicPr>
      </xdr:nvPicPr>
      <xdr:blipFill>
        <a:blip r:embed="rId668">
          <a:extLst/>
        </a:blip>
        <a:stretch>
          <a:fillRect/>
        </a:stretch>
      </xdr:blipFill>
      <xdr:spPr>
        <a:xfrm>
          <a:off x="986058" y="288451825"/>
          <a:ext cx="489391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510</xdr:row>
      <xdr:rowOff>51970</xdr:rowOff>
    </xdr:from>
    <xdr:to>
      <xdr:col>1</xdr:col>
      <xdr:colOff>580415</xdr:colOff>
      <xdr:row>510</xdr:row>
      <xdr:rowOff>541342</xdr:rowOff>
    </xdr:to>
    <xdr:pic>
      <xdr:nvPicPr>
        <xdr:cNvPr id="706" name="Immagine 3619" descr="Immagine 3619"/>
        <xdr:cNvPicPr>
          <a:picLocks noChangeAspect="1"/>
        </xdr:cNvPicPr>
      </xdr:nvPicPr>
      <xdr:blipFill>
        <a:blip r:embed="rId669">
          <a:extLst/>
        </a:blip>
        <a:stretch>
          <a:fillRect/>
        </a:stretch>
      </xdr:blipFill>
      <xdr:spPr>
        <a:xfrm>
          <a:off x="979390" y="293595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81501</xdr:colOff>
      <xdr:row>506</xdr:row>
      <xdr:rowOff>48150</xdr:rowOff>
    </xdr:from>
    <xdr:to>
      <xdr:col>1</xdr:col>
      <xdr:colOff>584225</xdr:colOff>
      <xdr:row>506</xdr:row>
      <xdr:rowOff>545162</xdr:rowOff>
    </xdr:to>
    <xdr:pic>
      <xdr:nvPicPr>
        <xdr:cNvPr id="707" name="Immagine 3620" descr="Immagine 3620"/>
        <xdr:cNvPicPr>
          <a:picLocks noChangeAspect="1"/>
        </xdr:cNvPicPr>
      </xdr:nvPicPr>
      <xdr:blipFill>
        <a:blip r:embed="rId670">
          <a:extLst/>
        </a:blip>
        <a:stretch>
          <a:fillRect/>
        </a:stretch>
      </xdr:blipFill>
      <xdr:spPr>
        <a:xfrm>
          <a:off x="983201" y="291305505"/>
          <a:ext cx="50272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512</xdr:row>
      <xdr:rowOff>51970</xdr:rowOff>
    </xdr:from>
    <xdr:to>
      <xdr:col>1</xdr:col>
      <xdr:colOff>580415</xdr:colOff>
      <xdr:row>512</xdr:row>
      <xdr:rowOff>541342</xdr:rowOff>
    </xdr:to>
    <xdr:pic>
      <xdr:nvPicPr>
        <xdr:cNvPr id="708" name="Immagine 3621" descr="Immagine 3621"/>
        <xdr:cNvPicPr>
          <a:picLocks noChangeAspect="1"/>
        </xdr:cNvPicPr>
      </xdr:nvPicPr>
      <xdr:blipFill>
        <a:blip r:embed="rId671">
          <a:extLst/>
        </a:blip>
        <a:stretch>
          <a:fillRect/>
        </a:stretch>
      </xdr:blipFill>
      <xdr:spPr>
        <a:xfrm>
          <a:off x="979390" y="2947383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507</xdr:row>
      <xdr:rowOff>51970</xdr:rowOff>
    </xdr:from>
    <xdr:to>
      <xdr:col>1</xdr:col>
      <xdr:colOff>580415</xdr:colOff>
      <xdr:row>507</xdr:row>
      <xdr:rowOff>541342</xdr:rowOff>
    </xdr:to>
    <xdr:pic>
      <xdr:nvPicPr>
        <xdr:cNvPr id="709" name="Immagine 3622" descr="Immagine 3622"/>
        <xdr:cNvPicPr>
          <a:picLocks noChangeAspect="1"/>
        </xdr:cNvPicPr>
      </xdr:nvPicPr>
      <xdr:blipFill>
        <a:blip r:embed="rId672">
          <a:extLst/>
        </a:blip>
        <a:stretch>
          <a:fillRect/>
        </a:stretch>
      </xdr:blipFill>
      <xdr:spPr>
        <a:xfrm>
          <a:off x="979390" y="291880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513</xdr:row>
      <xdr:rowOff>51970</xdr:rowOff>
    </xdr:from>
    <xdr:to>
      <xdr:col>1</xdr:col>
      <xdr:colOff>580415</xdr:colOff>
      <xdr:row>513</xdr:row>
      <xdr:rowOff>541342</xdr:rowOff>
    </xdr:to>
    <xdr:pic>
      <xdr:nvPicPr>
        <xdr:cNvPr id="710" name="Immagine 3623" descr="Immagine 3623"/>
        <xdr:cNvPicPr>
          <a:picLocks noChangeAspect="1"/>
        </xdr:cNvPicPr>
      </xdr:nvPicPr>
      <xdr:blipFill>
        <a:blip r:embed="rId673">
          <a:extLst/>
        </a:blip>
        <a:stretch>
          <a:fillRect/>
        </a:stretch>
      </xdr:blipFill>
      <xdr:spPr>
        <a:xfrm>
          <a:off x="979390" y="295309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77690</xdr:colOff>
      <xdr:row>509</xdr:row>
      <xdr:rowOff>51970</xdr:rowOff>
    </xdr:from>
    <xdr:to>
      <xdr:col>1</xdr:col>
      <xdr:colOff>580415</xdr:colOff>
      <xdr:row>509</xdr:row>
      <xdr:rowOff>541342</xdr:rowOff>
    </xdr:to>
    <xdr:pic>
      <xdr:nvPicPr>
        <xdr:cNvPr id="711" name="Immagine 3624" descr="Immagine 3624"/>
        <xdr:cNvPicPr>
          <a:picLocks noChangeAspect="1"/>
        </xdr:cNvPicPr>
      </xdr:nvPicPr>
      <xdr:blipFill>
        <a:blip r:embed="rId674">
          <a:extLst/>
        </a:blip>
        <a:stretch>
          <a:fillRect/>
        </a:stretch>
      </xdr:blipFill>
      <xdr:spPr>
        <a:xfrm>
          <a:off x="979390" y="293023825"/>
          <a:ext cx="502726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484</xdr:row>
      <xdr:rowOff>32920</xdr:rowOff>
    </xdr:from>
    <xdr:to>
      <xdr:col>1</xdr:col>
      <xdr:colOff>618620</xdr:colOff>
      <xdr:row>485</xdr:row>
      <xdr:rowOff>46116</xdr:rowOff>
    </xdr:to>
    <xdr:pic>
      <xdr:nvPicPr>
        <xdr:cNvPr id="712" name="Immagine 3625" descr="Immagine 3625"/>
        <xdr:cNvPicPr>
          <a:picLocks noChangeAspect="1"/>
        </xdr:cNvPicPr>
      </xdr:nvPicPr>
      <xdr:blipFill>
        <a:blip r:embed="rId675">
          <a:extLst/>
        </a:blip>
        <a:stretch>
          <a:fillRect/>
        </a:stretch>
      </xdr:blipFill>
      <xdr:spPr>
        <a:xfrm>
          <a:off x="940510" y="2787172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485</xdr:row>
      <xdr:rowOff>32920</xdr:rowOff>
    </xdr:from>
    <xdr:to>
      <xdr:col>1</xdr:col>
      <xdr:colOff>618620</xdr:colOff>
      <xdr:row>486</xdr:row>
      <xdr:rowOff>46116</xdr:rowOff>
    </xdr:to>
    <xdr:pic>
      <xdr:nvPicPr>
        <xdr:cNvPr id="713" name="Immagine 3626" descr="Immagine 3626"/>
        <xdr:cNvPicPr>
          <a:picLocks noChangeAspect="1"/>
        </xdr:cNvPicPr>
      </xdr:nvPicPr>
      <xdr:blipFill>
        <a:blip r:embed="rId676">
          <a:extLst/>
        </a:blip>
        <a:stretch>
          <a:fillRect/>
        </a:stretch>
      </xdr:blipFill>
      <xdr:spPr>
        <a:xfrm>
          <a:off x="940510" y="2792887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483</xdr:row>
      <xdr:rowOff>32920</xdr:rowOff>
    </xdr:from>
    <xdr:to>
      <xdr:col>1</xdr:col>
      <xdr:colOff>618620</xdr:colOff>
      <xdr:row>484</xdr:row>
      <xdr:rowOff>46116</xdr:rowOff>
    </xdr:to>
    <xdr:pic>
      <xdr:nvPicPr>
        <xdr:cNvPr id="714" name="Immagine 3627" descr="Immagine 3627"/>
        <xdr:cNvPicPr>
          <a:picLocks noChangeAspect="1"/>
        </xdr:cNvPicPr>
      </xdr:nvPicPr>
      <xdr:blipFill>
        <a:blip r:embed="rId677">
          <a:extLst/>
        </a:blip>
        <a:stretch>
          <a:fillRect/>
        </a:stretch>
      </xdr:blipFill>
      <xdr:spPr>
        <a:xfrm>
          <a:off x="940510" y="2781457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480</xdr:row>
      <xdr:rowOff>32920</xdr:rowOff>
    </xdr:from>
    <xdr:to>
      <xdr:col>1</xdr:col>
      <xdr:colOff>618620</xdr:colOff>
      <xdr:row>481</xdr:row>
      <xdr:rowOff>46116</xdr:rowOff>
    </xdr:to>
    <xdr:pic>
      <xdr:nvPicPr>
        <xdr:cNvPr id="715" name="Immagine 3628" descr="Immagine 3628"/>
        <xdr:cNvPicPr>
          <a:picLocks noChangeAspect="1"/>
        </xdr:cNvPicPr>
      </xdr:nvPicPr>
      <xdr:blipFill>
        <a:blip r:embed="rId678">
          <a:extLst/>
        </a:blip>
        <a:stretch>
          <a:fillRect/>
        </a:stretch>
      </xdr:blipFill>
      <xdr:spPr>
        <a:xfrm>
          <a:off x="940510" y="2764312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481</xdr:row>
      <xdr:rowOff>32920</xdr:rowOff>
    </xdr:from>
    <xdr:to>
      <xdr:col>1</xdr:col>
      <xdr:colOff>618620</xdr:colOff>
      <xdr:row>482</xdr:row>
      <xdr:rowOff>46116</xdr:rowOff>
    </xdr:to>
    <xdr:pic>
      <xdr:nvPicPr>
        <xdr:cNvPr id="716" name="Immagine 3629" descr="Immagine 3629"/>
        <xdr:cNvPicPr>
          <a:picLocks noChangeAspect="1"/>
        </xdr:cNvPicPr>
      </xdr:nvPicPr>
      <xdr:blipFill>
        <a:blip r:embed="rId679">
          <a:extLst/>
        </a:blip>
        <a:stretch>
          <a:fillRect/>
        </a:stretch>
      </xdr:blipFill>
      <xdr:spPr>
        <a:xfrm>
          <a:off x="940510" y="2770027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38810</xdr:colOff>
      <xdr:row>486</xdr:row>
      <xdr:rowOff>32920</xdr:rowOff>
    </xdr:from>
    <xdr:to>
      <xdr:col>1</xdr:col>
      <xdr:colOff>618620</xdr:colOff>
      <xdr:row>487</xdr:row>
      <xdr:rowOff>46116</xdr:rowOff>
    </xdr:to>
    <xdr:pic>
      <xdr:nvPicPr>
        <xdr:cNvPr id="717" name="Immagine 3630" descr="Immagine 3630"/>
        <xdr:cNvPicPr>
          <a:picLocks noChangeAspect="1"/>
        </xdr:cNvPicPr>
      </xdr:nvPicPr>
      <xdr:blipFill>
        <a:blip r:embed="rId680">
          <a:extLst/>
        </a:blip>
        <a:stretch>
          <a:fillRect/>
        </a:stretch>
      </xdr:blipFill>
      <xdr:spPr>
        <a:xfrm>
          <a:off x="940510" y="279860275"/>
          <a:ext cx="579810" cy="5846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61132</xdr:colOff>
      <xdr:row>490</xdr:row>
      <xdr:rowOff>107905</xdr:rowOff>
    </xdr:from>
    <xdr:to>
      <xdr:col>1</xdr:col>
      <xdr:colOff>584500</xdr:colOff>
      <xdr:row>490</xdr:row>
      <xdr:rowOff>543698</xdr:rowOff>
    </xdr:to>
    <xdr:pic>
      <xdr:nvPicPr>
        <xdr:cNvPr id="718" name="Immagine 3631" descr="Immagine 3631"/>
        <xdr:cNvPicPr>
          <a:picLocks noChangeAspect="1"/>
        </xdr:cNvPicPr>
      </xdr:nvPicPr>
      <xdr:blipFill>
        <a:blip r:embed="rId681">
          <a:extLst/>
        </a:blip>
        <a:stretch>
          <a:fillRect/>
        </a:stretch>
      </xdr:blipFill>
      <xdr:spPr>
        <a:xfrm>
          <a:off x="962832" y="282221260"/>
          <a:ext cx="523369" cy="4357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53195</xdr:colOff>
      <xdr:row>492</xdr:row>
      <xdr:rowOff>109145</xdr:rowOff>
    </xdr:from>
    <xdr:to>
      <xdr:col>1</xdr:col>
      <xdr:colOff>582439</xdr:colOff>
      <xdr:row>492</xdr:row>
      <xdr:rowOff>543053</xdr:rowOff>
    </xdr:to>
    <xdr:pic>
      <xdr:nvPicPr>
        <xdr:cNvPr id="719" name="Immagine 3632" descr="Immagine 3632"/>
        <xdr:cNvPicPr>
          <a:picLocks noChangeAspect="1"/>
        </xdr:cNvPicPr>
      </xdr:nvPicPr>
      <xdr:blipFill>
        <a:blip r:embed="rId682">
          <a:extLst/>
        </a:blip>
        <a:stretch>
          <a:fillRect/>
        </a:stretch>
      </xdr:blipFill>
      <xdr:spPr>
        <a:xfrm>
          <a:off x="954895" y="283365500"/>
          <a:ext cx="529245" cy="4339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508</xdr:row>
      <xdr:rowOff>67300</xdr:rowOff>
    </xdr:from>
    <xdr:to>
      <xdr:col>1</xdr:col>
      <xdr:colOff>618850</xdr:colOff>
      <xdr:row>508</xdr:row>
      <xdr:rowOff>556895</xdr:rowOff>
    </xdr:to>
    <xdr:pic>
      <xdr:nvPicPr>
        <xdr:cNvPr id="720" name="Immagine 3633" descr="Immagine 3633"/>
        <xdr:cNvPicPr>
          <a:picLocks noChangeAspect="1"/>
        </xdr:cNvPicPr>
      </xdr:nvPicPr>
      <xdr:blipFill>
        <a:blip r:embed="rId683">
          <a:extLst/>
        </a:blip>
        <a:stretch>
          <a:fillRect/>
        </a:stretch>
      </xdr:blipFill>
      <xdr:spPr>
        <a:xfrm>
          <a:off x="919018" y="292467655"/>
          <a:ext cx="601533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17318</xdr:colOff>
      <xdr:row>511</xdr:row>
      <xdr:rowOff>61470</xdr:rowOff>
    </xdr:from>
    <xdr:to>
      <xdr:col>1</xdr:col>
      <xdr:colOff>618850</xdr:colOff>
      <xdr:row>511</xdr:row>
      <xdr:rowOff>547270</xdr:rowOff>
    </xdr:to>
    <xdr:pic>
      <xdr:nvPicPr>
        <xdr:cNvPr id="721" name="Immagine 3634" descr="Immagine 3634"/>
        <xdr:cNvPicPr>
          <a:picLocks noChangeAspect="1"/>
        </xdr:cNvPicPr>
      </xdr:nvPicPr>
      <xdr:blipFill>
        <a:blip r:embed="rId684">
          <a:extLst/>
        </a:blip>
        <a:stretch>
          <a:fillRect/>
        </a:stretch>
      </xdr:blipFill>
      <xdr:spPr>
        <a:xfrm>
          <a:off x="919018" y="294176325"/>
          <a:ext cx="601533" cy="485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21921</xdr:colOff>
      <xdr:row>482</xdr:row>
      <xdr:rowOff>49019</xdr:rowOff>
    </xdr:from>
    <xdr:to>
      <xdr:col>1</xdr:col>
      <xdr:colOff>594882</xdr:colOff>
      <xdr:row>483</xdr:row>
      <xdr:rowOff>49490</xdr:rowOff>
    </xdr:to>
    <xdr:pic>
      <xdr:nvPicPr>
        <xdr:cNvPr id="722" name="Immagine 3635" descr="Immagine 3635"/>
        <xdr:cNvPicPr>
          <a:picLocks noChangeAspect="1"/>
        </xdr:cNvPicPr>
      </xdr:nvPicPr>
      <xdr:blipFill>
        <a:blip r:embed="rId685">
          <a:extLst/>
        </a:blip>
        <a:stretch>
          <a:fillRect/>
        </a:stretch>
      </xdr:blipFill>
      <xdr:spPr>
        <a:xfrm>
          <a:off x="923621" y="277590374"/>
          <a:ext cx="572962" cy="5719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77800</xdr:colOff>
      <xdr:row>493</xdr:row>
      <xdr:rowOff>75039</xdr:rowOff>
    </xdr:from>
    <xdr:to>
      <xdr:col>1</xdr:col>
      <xdr:colOff>578621</xdr:colOff>
      <xdr:row>494</xdr:row>
      <xdr:rowOff>8165</xdr:rowOff>
    </xdr:to>
    <xdr:pic>
      <xdr:nvPicPr>
        <xdr:cNvPr id="723" name="Immagine 3636" descr="Immagine 3636"/>
        <xdr:cNvPicPr>
          <a:picLocks noChangeAspect="1"/>
        </xdr:cNvPicPr>
      </xdr:nvPicPr>
      <xdr:blipFill>
        <a:blip r:embed="rId686">
          <a:extLst/>
        </a:blip>
        <a:stretch>
          <a:fillRect/>
        </a:stretch>
      </xdr:blipFill>
      <xdr:spPr>
        <a:xfrm>
          <a:off x="979500" y="283902894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84358</xdr:colOff>
      <xdr:row>502</xdr:row>
      <xdr:rowOff>74195</xdr:rowOff>
    </xdr:from>
    <xdr:to>
      <xdr:col>1</xdr:col>
      <xdr:colOff>573748</xdr:colOff>
      <xdr:row>502</xdr:row>
      <xdr:rowOff>563567</xdr:rowOff>
    </xdr:to>
    <xdr:pic>
      <xdr:nvPicPr>
        <xdr:cNvPr id="724" name="Immagine 3637" descr="Immagine 3637"/>
        <xdr:cNvPicPr>
          <a:picLocks noChangeAspect="1"/>
        </xdr:cNvPicPr>
      </xdr:nvPicPr>
      <xdr:blipFill>
        <a:blip r:embed="rId687">
          <a:extLst/>
        </a:blip>
        <a:stretch>
          <a:fillRect/>
        </a:stretch>
      </xdr:blipFill>
      <xdr:spPr>
        <a:xfrm>
          <a:off x="986058" y="289045550"/>
          <a:ext cx="489391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84358</xdr:colOff>
      <xdr:row>503</xdr:row>
      <xdr:rowOff>74195</xdr:rowOff>
    </xdr:from>
    <xdr:to>
      <xdr:col>1</xdr:col>
      <xdr:colOff>573748</xdr:colOff>
      <xdr:row>503</xdr:row>
      <xdr:rowOff>563567</xdr:rowOff>
    </xdr:to>
    <xdr:pic>
      <xdr:nvPicPr>
        <xdr:cNvPr id="725" name="Immagine 3638" descr="Immagine 3638"/>
        <xdr:cNvPicPr>
          <a:picLocks noChangeAspect="1"/>
        </xdr:cNvPicPr>
      </xdr:nvPicPr>
      <xdr:blipFill>
        <a:blip r:embed="rId688">
          <a:extLst/>
        </a:blip>
        <a:stretch>
          <a:fillRect/>
        </a:stretch>
      </xdr:blipFill>
      <xdr:spPr>
        <a:xfrm>
          <a:off x="986058" y="289617050"/>
          <a:ext cx="489391" cy="489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21978</xdr:colOff>
      <xdr:row>517</xdr:row>
      <xdr:rowOff>45893</xdr:rowOff>
    </xdr:from>
    <xdr:to>
      <xdr:col>1</xdr:col>
      <xdr:colOff>623510</xdr:colOff>
      <xdr:row>517</xdr:row>
      <xdr:rowOff>535488</xdr:rowOff>
    </xdr:to>
    <xdr:pic>
      <xdr:nvPicPr>
        <xdr:cNvPr id="726" name="Immagine 3639" descr="Immagine 3639"/>
        <xdr:cNvPicPr>
          <a:picLocks noChangeAspect="1"/>
        </xdr:cNvPicPr>
      </xdr:nvPicPr>
      <xdr:blipFill>
        <a:blip r:embed="rId689">
          <a:extLst/>
        </a:blip>
        <a:stretch>
          <a:fillRect/>
        </a:stretch>
      </xdr:blipFill>
      <xdr:spPr>
        <a:xfrm>
          <a:off x="923678" y="29758974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532</xdr:row>
      <xdr:rowOff>51375</xdr:rowOff>
    </xdr:from>
    <xdr:to>
      <xdr:col>1</xdr:col>
      <xdr:colOff>585076</xdr:colOff>
      <xdr:row>532</xdr:row>
      <xdr:rowOff>540771</xdr:rowOff>
    </xdr:to>
    <xdr:pic>
      <xdr:nvPicPr>
        <xdr:cNvPr id="727" name="Immagine 3640" descr="Immagine 3640"/>
        <xdr:cNvPicPr>
          <a:picLocks noChangeAspect="1"/>
        </xdr:cNvPicPr>
      </xdr:nvPicPr>
      <xdr:blipFill>
        <a:blip r:embed="rId690">
          <a:extLst/>
        </a:blip>
        <a:stretch>
          <a:fillRect/>
        </a:stretch>
      </xdr:blipFill>
      <xdr:spPr>
        <a:xfrm>
          <a:off x="984050" y="306167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782331</xdr:colOff>
      <xdr:row>513</xdr:row>
      <xdr:rowOff>502225</xdr:rowOff>
    </xdr:from>
    <xdr:to>
      <xdr:col>2</xdr:col>
      <xdr:colOff>17401</xdr:colOff>
      <xdr:row>515</xdr:row>
      <xdr:rowOff>7495</xdr:rowOff>
    </xdr:to>
    <xdr:pic>
      <xdr:nvPicPr>
        <xdr:cNvPr id="728" name="Immagine 3641" descr="Immagine 3641"/>
        <xdr:cNvPicPr>
          <a:picLocks noChangeAspect="1"/>
        </xdr:cNvPicPr>
      </xdr:nvPicPr>
      <xdr:blipFill>
        <a:blip r:embed="rId691">
          <a:extLst/>
        </a:blip>
        <a:stretch>
          <a:fillRect/>
        </a:stretch>
      </xdr:blipFill>
      <xdr:spPr>
        <a:xfrm>
          <a:off x="782330" y="295760080"/>
          <a:ext cx="873372" cy="6482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782331</xdr:colOff>
      <xdr:row>514</xdr:row>
      <xdr:rowOff>508575</xdr:rowOff>
    </xdr:from>
    <xdr:to>
      <xdr:col>2</xdr:col>
      <xdr:colOff>17401</xdr:colOff>
      <xdr:row>516</xdr:row>
      <xdr:rowOff>13845</xdr:rowOff>
    </xdr:to>
    <xdr:pic>
      <xdr:nvPicPr>
        <xdr:cNvPr id="729" name="Immagine 3642" descr="Immagine 3642"/>
        <xdr:cNvPicPr>
          <a:picLocks noChangeAspect="1"/>
        </xdr:cNvPicPr>
      </xdr:nvPicPr>
      <xdr:blipFill>
        <a:blip r:embed="rId692">
          <a:extLst/>
        </a:blip>
        <a:stretch>
          <a:fillRect/>
        </a:stretch>
      </xdr:blipFill>
      <xdr:spPr>
        <a:xfrm>
          <a:off x="782330" y="296337930"/>
          <a:ext cx="873372" cy="6482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782331</xdr:colOff>
      <xdr:row>515</xdr:row>
      <xdr:rowOff>508575</xdr:rowOff>
    </xdr:from>
    <xdr:to>
      <xdr:col>2</xdr:col>
      <xdr:colOff>17401</xdr:colOff>
      <xdr:row>517</xdr:row>
      <xdr:rowOff>13845</xdr:rowOff>
    </xdr:to>
    <xdr:pic>
      <xdr:nvPicPr>
        <xdr:cNvPr id="730" name="Immagine 3643" descr="Immagine 3643"/>
        <xdr:cNvPicPr>
          <a:picLocks noChangeAspect="1"/>
        </xdr:cNvPicPr>
      </xdr:nvPicPr>
      <xdr:blipFill>
        <a:blip r:embed="rId693">
          <a:extLst/>
        </a:blip>
        <a:stretch>
          <a:fillRect/>
        </a:stretch>
      </xdr:blipFill>
      <xdr:spPr>
        <a:xfrm>
          <a:off x="782330" y="296909430"/>
          <a:ext cx="873372" cy="6482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787094</xdr:colOff>
      <xdr:row>519</xdr:row>
      <xdr:rowOff>518546</xdr:rowOff>
    </xdr:from>
    <xdr:to>
      <xdr:col>2</xdr:col>
      <xdr:colOff>12638</xdr:colOff>
      <xdr:row>521</xdr:row>
      <xdr:rowOff>31432</xdr:rowOff>
    </xdr:to>
    <xdr:pic>
      <xdr:nvPicPr>
        <xdr:cNvPr id="731" name="Immagine 3644" descr="Immagine 3644"/>
        <xdr:cNvPicPr>
          <a:picLocks noChangeAspect="1"/>
        </xdr:cNvPicPr>
      </xdr:nvPicPr>
      <xdr:blipFill>
        <a:blip r:embed="rId694">
          <a:extLst/>
        </a:blip>
        <a:stretch>
          <a:fillRect/>
        </a:stretch>
      </xdr:blipFill>
      <xdr:spPr>
        <a:xfrm>
          <a:off x="787094" y="299205401"/>
          <a:ext cx="863845" cy="6558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521</xdr:row>
      <xdr:rowOff>51375</xdr:rowOff>
    </xdr:from>
    <xdr:to>
      <xdr:col>1</xdr:col>
      <xdr:colOff>585076</xdr:colOff>
      <xdr:row>521</xdr:row>
      <xdr:rowOff>540771</xdr:rowOff>
    </xdr:to>
    <xdr:pic>
      <xdr:nvPicPr>
        <xdr:cNvPr id="732" name="Immagine 3645" descr="Immagine 3645"/>
        <xdr:cNvPicPr>
          <a:picLocks noChangeAspect="1"/>
        </xdr:cNvPicPr>
      </xdr:nvPicPr>
      <xdr:blipFill>
        <a:blip r:embed="rId695">
          <a:extLst/>
        </a:blip>
        <a:stretch>
          <a:fillRect/>
        </a:stretch>
      </xdr:blipFill>
      <xdr:spPr>
        <a:xfrm>
          <a:off x="984050" y="299881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522</xdr:row>
      <xdr:rowOff>51375</xdr:rowOff>
    </xdr:from>
    <xdr:to>
      <xdr:col>1</xdr:col>
      <xdr:colOff>585076</xdr:colOff>
      <xdr:row>522</xdr:row>
      <xdr:rowOff>540771</xdr:rowOff>
    </xdr:to>
    <xdr:pic>
      <xdr:nvPicPr>
        <xdr:cNvPr id="733" name="Immagine 3646" descr="Immagine 3646"/>
        <xdr:cNvPicPr>
          <a:picLocks noChangeAspect="1"/>
        </xdr:cNvPicPr>
      </xdr:nvPicPr>
      <xdr:blipFill>
        <a:blip r:embed="rId696">
          <a:extLst/>
        </a:blip>
        <a:stretch>
          <a:fillRect/>
        </a:stretch>
      </xdr:blipFill>
      <xdr:spPr>
        <a:xfrm>
          <a:off x="984050" y="300452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523</xdr:row>
      <xdr:rowOff>51375</xdr:rowOff>
    </xdr:from>
    <xdr:to>
      <xdr:col>1</xdr:col>
      <xdr:colOff>585076</xdr:colOff>
      <xdr:row>523</xdr:row>
      <xdr:rowOff>540771</xdr:rowOff>
    </xdr:to>
    <xdr:pic>
      <xdr:nvPicPr>
        <xdr:cNvPr id="734" name="Immagine 3647" descr="Immagine 3647"/>
        <xdr:cNvPicPr>
          <a:picLocks noChangeAspect="1"/>
        </xdr:cNvPicPr>
      </xdr:nvPicPr>
      <xdr:blipFill>
        <a:blip r:embed="rId697">
          <a:extLst/>
        </a:blip>
        <a:stretch>
          <a:fillRect/>
        </a:stretch>
      </xdr:blipFill>
      <xdr:spPr>
        <a:xfrm>
          <a:off x="984050" y="301024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524</xdr:row>
      <xdr:rowOff>51375</xdr:rowOff>
    </xdr:from>
    <xdr:to>
      <xdr:col>1</xdr:col>
      <xdr:colOff>585076</xdr:colOff>
      <xdr:row>524</xdr:row>
      <xdr:rowOff>540771</xdr:rowOff>
    </xdr:to>
    <xdr:pic>
      <xdr:nvPicPr>
        <xdr:cNvPr id="735" name="Immagine 3648" descr="Immagine 3648"/>
        <xdr:cNvPicPr>
          <a:picLocks noChangeAspect="1"/>
        </xdr:cNvPicPr>
      </xdr:nvPicPr>
      <xdr:blipFill>
        <a:blip r:embed="rId698">
          <a:extLst/>
        </a:blip>
        <a:stretch>
          <a:fillRect/>
        </a:stretch>
      </xdr:blipFill>
      <xdr:spPr>
        <a:xfrm>
          <a:off x="984050" y="301595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525</xdr:row>
      <xdr:rowOff>51375</xdr:rowOff>
    </xdr:from>
    <xdr:to>
      <xdr:col>1</xdr:col>
      <xdr:colOff>585076</xdr:colOff>
      <xdr:row>525</xdr:row>
      <xdr:rowOff>540771</xdr:rowOff>
    </xdr:to>
    <xdr:pic>
      <xdr:nvPicPr>
        <xdr:cNvPr id="736" name="Immagine 3649" descr="Immagine 3649"/>
        <xdr:cNvPicPr>
          <a:picLocks noChangeAspect="1"/>
        </xdr:cNvPicPr>
      </xdr:nvPicPr>
      <xdr:blipFill>
        <a:blip r:embed="rId699">
          <a:extLst/>
        </a:blip>
        <a:stretch>
          <a:fillRect/>
        </a:stretch>
      </xdr:blipFill>
      <xdr:spPr>
        <a:xfrm>
          <a:off x="984050" y="302167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526</xdr:row>
      <xdr:rowOff>51375</xdr:rowOff>
    </xdr:from>
    <xdr:to>
      <xdr:col>1</xdr:col>
      <xdr:colOff>585076</xdr:colOff>
      <xdr:row>526</xdr:row>
      <xdr:rowOff>540771</xdr:rowOff>
    </xdr:to>
    <xdr:pic>
      <xdr:nvPicPr>
        <xdr:cNvPr id="737" name="Immagine 3650" descr="Immagine 3650"/>
        <xdr:cNvPicPr>
          <a:picLocks noChangeAspect="1"/>
        </xdr:cNvPicPr>
      </xdr:nvPicPr>
      <xdr:blipFill>
        <a:blip r:embed="rId700">
          <a:extLst/>
        </a:blip>
        <a:stretch>
          <a:fillRect/>
        </a:stretch>
      </xdr:blipFill>
      <xdr:spPr>
        <a:xfrm>
          <a:off x="984050" y="302738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527</xdr:row>
      <xdr:rowOff>51375</xdr:rowOff>
    </xdr:from>
    <xdr:to>
      <xdr:col>1</xdr:col>
      <xdr:colOff>585076</xdr:colOff>
      <xdr:row>527</xdr:row>
      <xdr:rowOff>540771</xdr:rowOff>
    </xdr:to>
    <xdr:pic>
      <xdr:nvPicPr>
        <xdr:cNvPr id="738" name="Immagine 3651" descr="Immagine 3651"/>
        <xdr:cNvPicPr>
          <a:picLocks noChangeAspect="1"/>
        </xdr:cNvPicPr>
      </xdr:nvPicPr>
      <xdr:blipFill>
        <a:blip r:embed="rId701">
          <a:extLst/>
        </a:blip>
        <a:stretch>
          <a:fillRect/>
        </a:stretch>
      </xdr:blipFill>
      <xdr:spPr>
        <a:xfrm>
          <a:off x="984050" y="303310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528</xdr:row>
      <xdr:rowOff>51375</xdr:rowOff>
    </xdr:from>
    <xdr:to>
      <xdr:col>1</xdr:col>
      <xdr:colOff>585076</xdr:colOff>
      <xdr:row>528</xdr:row>
      <xdr:rowOff>540771</xdr:rowOff>
    </xdr:to>
    <xdr:pic>
      <xdr:nvPicPr>
        <xdr:cNvPr id="739" name="Immagine 3652" descr="Immagine 3652"/>
        <xdr:cNvPicPr>
          <a:picLocks noChangeAspect="1"/>
        </xdr:cNvPicPr>
      </xdr:nvPicPr>
      <xdr:blipFill>
        <a:blip r:embed="rId702">
          <a:extLst/>
        </a:blip>
        <a:stretch>
          <a:fillRect/>
        </a:stretch>
      </xdr:blipFill>
      <xdr:spPr>
        <a:xfrm>
          <a:off x="984050" y="303881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529</xdr:row>
      <xdr:rowOff>51375</xdr:rowOff>
    </xdr:from>
    <xdr:to>
      <xdr:col>1</xdr:col>
      <xdr:colOff>585076</xdr:colOff>
      <xdr:row>529</xdr:row>
      <xdr:rowOff>540771</xdr:rowOff>
    </xdr:to>
    <xdr:pic>
      <xdr:nvPicPr>
        <xdr:cNvPr id="740" name="Immagine 3653" descr="Immagine 3653"/>
        <xdr:cNvPicPr>
          <a:picLocks noChangeAspect="1"/>
        </xdr:cNvPicPr>
      </xdr:nvPicPr>
      <xdr:blipFill>
        <a:blip r:embed="rId703">
          <a:extLst/>
        </a:blip>
        <a:stretch>
          <a:fillRect/>
        </a:stretch>
      </xdr:blipFill>
      <xdr:spPr>
        <a:xfrm>
          <a:off x="984050" y="304453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530</xdr:row>
      <xdr:rowOff>51375</xdr:rowOff>
    </xdr:from>
    <xdr:to>
      <xdr:col>1</xdr:col>
      <xdr:colOff>585076</xdr:colOff>
      <xdr:row>530</xdr:row>
      <xdr:rowOff>540771</xdr:rowOff>
    </xdr:to>
    <xdr:pic>
      <xdr:nvPicPr>
        <xdr:cNvPr id="741" name="Immagine 3654" descr="Immagine 3654"/>
        <xdr:cNvPicPr>
          <a:picLocks noChangeAspect="1"/>
        </xdr:cNvPicPr>
      </xdr:nvPicPr>
      <xdr:blipFill>
        <a:blip r:embed="rId704">
          <a:extLst/>
        </a:blip>
        <a:stretch>
          <a:fillRect/>
        </a:stretch>
      </xdr:blipFill>
      <xdr:spPr>
        <a:xfrm>
          <a:off x="984050" y="305024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531</xdr:row>
      <xdr:rowOff>51375</xdr:rowOff>
    </xdr:from>
    <xdr:to>
      <xdr:col>1</xdr:col>
      <xdr:colOff>585076</xdr:colOff>
      <xdr:row>531</xdr:row>
      <xdr:rowOff>540771</xdr:rowOff>
    </xdr:to>
    <xdr:pic>
      <xdr:nvPicPr>
        <xdr:cNvPr id="742" name="Immagine 3655" descr="Immagine 3655"/>
        <xdr:cNvPicPr>
          <a:picLocks noChangeAspect="1"/>
        </xdr:cNvPicPr>
      </xdr:nvPicPr>
      <xdr:blipFill>
        <a:blip r:embed="rId705">
          <a:extLst/>
        </a:blip>
        <a:stretch>
          <a:fillRect/>
        </a:stretch>
      </xdr:blipFill>
      <xdr:spPr>
        <a:xfrm>
          <a:off x="984050" y="305596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534</xdr:row>
      <xdr:rowOff>51375</xdr:rowOff>
    </xdr:from>
    <xdr:to>
      <xdr:col>1</xdr:col>
      <xdr:colOff>585076</xdr:colOff>
      <xdr:row>534</xdr:row>
      <xdr:rowOff>540771</xdr:rowOff>
    </xdr:to>
    <xdr:pic>
      <xdr:nvPicPr>
        <xdr:cNvPr id="743" name="Immagine 3656" descr="Immagine 3656"/>
        <xdr:cNvPicPr>
          <a:picLocks noChangeAspect="1"/>
        </xdr:cNvPicPr>
      </xdr:nvPicPr>
      <xdr:blipFill>
        <a:blip r:embed="rId706">
          <a:extLst/>
        </a:blip>
        <a:stretch>
          <a:fillRect/>
        </a:stretch>
      </xdr:blipFill>
      <xdr:spPr>
        <a:xfrm>
          <a:off x="984050" y="307310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46156</xdr:colOff>
      <xdr:row>536</xdr:row>
      <xdr:rowOff>23767</xdr:rowOff>
    </xdr:from>
    <xdr:to>
      <xdr:col>1</xdr:col>
      <xdr:colOff>623151</xdr:colOff>
      <xdr:row>537</xdr:row>
      <xdr:rowOff>16822</xdr:rowOff>
    </xdr:to>
    <xdr:pic>
      <xdr:nvPicPr>
        <xdr:cNvPr id="744" name="Immagine 3657" descr="Immagine 3657"/>
        <xdr:cNvPicPr>
          <a:picLocks noChangeAspect="1"/>
        </xdr:cNvPicPr>
      </xdr:nvPicPr>
      <xdr:blipFill>
        <a:blip r:embed="rId707">
          <a:extLst/>
        </a:blip>
        <a:stretch>
          <a:fillRect/>
        </a:stretch>
      </xdr:blipFill>
      <xdr:spPr>
        <a:xfrm>
          <a:off x="947856" y="308426122"/>
          <a:ext cx="576996" cy="5645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9143</xdr:colOff>
      <xdr:row>539</xdr:row>
      <xdr:rowOff>9009</xdr:rowOff>
    </xdr:from>
    <xdr:to>
      <xdr:col>1</xdr:col>
      <xdr:colOff>627720</xdr:colOff>
      <xdr:row>540</xdr:row>
      <xdr:rowOff>51425</xdr:rowOff>
    </xdr:to>
    <xdr:pic>
      <xdr:nvPicPr>
        <xdr:cNvPr id="745" name="Immagine 3658" descr="Immagine 3658"/>
        <xdr:cNvPicPr>
          <a:picLocks noChangeAspect="1"/>
        </xdr:cNvPicPr>
      </xdr:nvPicPr>
      <xdr:blipFill>
        <a:blip r:embed="rId708">
          <a:extLst/>
        </a:blip>
        <a:stretch>
          <a:fillRect/>
        </a:stretch>
      </xdr:blipFill>
      <xdr:spPr>
        <a:xfrm>
          <a:off x="910843" y="310125864"/>
          <a:ext cx="618578" cy="6139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544</xdr:row>
      <xdr:rowOff>51375</xdr:rowOff>
    </xdr:from>
    <xdr:to>
      <xdr:col>1</xdr:col>
      <xdr:colOff>585076</xdr:colOff>
      <xdr:row>544</xdr:row>
      <xdr:rowOff>540771</xdr:rowOff>
    </xdr:to>
    <xdr:pic>
      <xdr:nvPicPr>
        <xdr:cNvPr id="746" name="Immagine 3659" descr="Immagine 3659"/>
        <xdr:cNvPicPr>
          <a:picLocks noChangeAspect="1"/>
        </xdr:cNvPicPr>
      </xdr:nvPicPr>
      <xdr:blipFill>
        <a:blip r:embed="rId709">
          <a:extLst/>
        </a:blip>
        <a:stretch>
          <a:fillRect/>
        </a:stretch>
      </xdr:blipFill>
      <xdr:spPr>
        <a:xfrm>
          <a:off x="984050" y="313025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543</xdr:row>
      <xdr:rowOff>51375</xdr:rowOff>
    </xdr:from>
    <xdr:to>
      <xdr:col>1</xdr:col>
      <xdr:colOff>585076</xdr:colOff>
      <xdr:row>543</xdr:row>
      <xdr:rowOff>540771</xdr:rowOff>
    </xdr:to>
    <xdr:pic>
      <xdr:nvPicPr>
        <xdr:cNvPr id="747" name="Immagine 3660" descr="Immagine 3660"/>
        <xdr:cNvPicPr>
          <a:picLocks noChangeAspect="1"/>
        </xdr:cNvPicPr>
      </xdr:nvPicPr>
      <xdr:blipFill>
        <a:blip r:embed="rId710">
          <a:extLst/>
        </a:blip>
        <a:stretch>
          <a:fillRect/>
        </a:stretch>
      </xdr:blipFill>
      <xdr:spPr>
        <a:xfrm>
          <a:off x="984050" y="312454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542</xdr:row>
      <xdr:rowOff>51375</xdr:rowOff>
    </xdr:from>
    <xdr:to>
      <xdr:col>1</xdr:col>
      <xdr:colOff>585076</xdr:colOff>
      <xdr:row>542</xdr:row>
      <xdr:rowOff>540771</xdr:rowOff>
    </xdr:to>
    <xdr:pic>
      <xdr:nvPicPr>
        <xdr:cNvPr id="748" name="Immagine 3661" descr="Immagine 3661"/>
        <xdr:cNvPicPr>
          <a:picLocks noChangeAspect="1"/>
        </xdr:cNvPicPr>
      </xdr:nvPicPr>
      <xdr:blipFill>
        <a:blip r:embed="rId711">
          <a:extLst/>
        </a:blip>
        <a:stretch>
          <a:fillRect/>
        </a:stretch>
      </xdr:blipFill>
      <xdr:spPr>
        <a:xfrm>
          <a:off x="984050" y="311882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546</xdr:row>
      <xdr:rowOff>51375</xdr:rowOff>
    </xdr:from>
    <xdr:to>
      <xdr:col>1</xdr:col>
      <xdr:colOff>585076</xdr:colOff>
      <xdr:row>546</xdr:row>
      <xdr:rowOff>540771</xdr:rowOff>
    </xdr:to>
    <xdr:pic>
      <xdr:nvPicPr>
        <xdr:cNvPr id="749" name="Immagine 3662" descr="Immagine 3662"/>
        <xdr:cNvPicPr>
          <a:picLocks noChangeAspect="1"/>
        </xdr:cNvPicPr>
      </xdr:nvPicPr>
      <xdr:blipFill>
        <a:blip r:embed="rId712">
          <a:extLst/>
        </a:blip>
        <a:stretch>
          <a:fillRect/>
        </a:stretch>
      </xdr:blipFill>
      <xdr:spPr>
        <a:xfrm>
          <a:off x="984050" y="314168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545</xdr:row>
      <xdr:rowOff>51375</xdr:rowOff>
    </xdr:from>
    <xdr:to>
      <xdr:col>1</xdr:col>
      <xdr:colOff>585076</xdr:colOff>
      <xdr:row>545</xdr:row>
      <xdr:rowOff>540771</xdr:rowOff>
    </xdr:to>
    <xdr:pic>
      <xdr:nvPicPr>
        <xdr:cNvPr id="750" name="Immagine 3663" descr="Immagine 3663"/>
        <xdr:cNvPicPr>
          <a:picLocks noChangeAspect="1"/>
        </xdr:cNvPicPr>
      </xdr:nvPicPr>
      <xdr:blipFill>
        <a:blip r:embed="rId713">
          <a:extLst/>
        </a:blip>
        <a:stretch>
          <a:fillRect/>
        </a:stretch>
      </xdr:blipFill>
      <xdr:spPr>
        <a:xfrm>
          <a:off x="984050" y="313597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547</xdr:row>
      <xdr:rowOff>51375</xdr:rowOff>
    </xdr:from>
    <xdr:to>
      <xdr:col>1</xdr:col>
      <xdr:colOff>585076</xdr:colOff>
      <xdr:row>547</xdr:row>
      <xdr:rowOff>540771</xdr:rowOff>
    </xdr:to>
    <xdr:pic>
      <xdr:nvPicPr>
        <xdr:cNvPr id="751" name="Immagine 3664" descr="Immagine 3664"/>
        <xdr:cNvPicPr>
          <a:picLocks noChangeAspect="1"/>
        </xdr:cNvPicPr>
      </xdr:nvPicPr>
      <xdr:blipFill>
        <a:blip r:embed="rId714">
          <a:extLst/>
        </a:blip>
        <a:stretch>
          <a:fillRect/>
        </a:stretch>
      </xdr:blipFill>
      <xdr:spPr>
        <a:xfrm>
          <a:off x="984050" y="314740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548</xdr:row>
      <xdr:rowOff>51375</xdr:rowOff>
    </xdr:from>
    <xdr:to>
      <xdr:col>1</xdr:col>
      <xdr:colOff>585076</xdr:colOff>
      <xdr:row>548</xdr:row>
      <xdr:rowOff>540771</xdr:rowOff>
    </xdr:to>
    <xdr:pic>
      <xdr:nvPicPr>
        <xdr:cNvPr id="752" name="Immagine 3665" descr="Immagine 3665"/>
        <xdr:cNvPicPr>
          <a:picLocks noChangeAspect="1"/>
        </xdr:cNvPicPr>
      </xdr:nvPicPr>
      <xdr:blipFill>
        <a:blip r:embed="rId715">
          <a:extLst/>
        </a:blip>
        <a:stretch>
          <a:fillRect/>
        </a:stretch>
      </xdr:blipFill>
      <xdr:spPr>
        <a:xfrm>
          <a:off x="984050" y="315311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551</xdr:row>
      <xdr:rowOff>51375</xdr:rowOff>
    </xdr:from>
    <xdr:to>
      <xdr:col>1</xdr:col>
      <xdr:colOff>585076</xdr:colOff>
      <xdr:row>551</xdr:row>
      <xdr:rowOff>540771</xdr:rowOff>
    </xdr:to>
    <xdr:pic>
      <xdr:nvPicPr>
        <xdr:cNvPr id="753" name="Immagine 3666" descr="Immagine 3666"/>
        <xdr:cNvPicPr>
          <a:picLocks noChangeAspect="1"/>
        </xdr:cNvPicPr>
      </xdr:nvPicPr>
      <xdr:blipFill>
        <a:blip r:embed="rId716">
          <a:extLst/>
        </a:blip>
        <a:stretch>
          <a:fillRect/>
        </a:stretch>
      </xdr:blipFill>
      <xdr:spPr>
        <a:xfrm>
          <a:off x="984050" y="317026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550</xdr:row>
      <xdr:rowOff>51375</xdr:rowOff>
    </xdr:from>
    <xdr:to>
      <xdr:col>1</xdr:col>
      <xdr:colOff>585076</xdr:colOff>
      <xdr:row>550</xdr:row>
      <xdr:rowOff>540771</xdr:rowOff>
    </xdr:to>
    <xdr:pic>
      <xdr:nvPicPr>
        <xdr:cNvPr id="754" name="Immagine 3667" descr="Immagine 3667"/>
        <xdr:cNvPicPr>
          <a:picLocks noChangeAspect="1"/>
        </xdr:cNvPicPr>
      </xdr:nvPicPr>
      <xdr:blipFill>
        <a:blip r:embed="rId717">
          <a:extLst/>
        </a:blip>
        <a:stretch>
          <a:fillRect/>
        </a:stretch>
      </xdr:blipFill>
      <xdr:spPr>
        <a:xfrm>
          <a:off x="984050" y="316454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555</xdr:row>
      <xdr:rowOff>51375</xdr:rowOff>
    </xdr:from>
    <xdr:to>
      <xdr:col>1</xdr:col>
      <xdr:colOff>585076</xdr:colOff>
      <xdr:row>555</xdr:row>
      <xdr:rowOff>540771</xdr:rowOff>
    </xdr:to>
    <xdr:pic>
      <xdr:nvPicPr>
        <xdr:cNvPr id="755" name="Immagine 3668" descr="Immagine 3668"/>
        <xdr:cNvPicPr>
          <a:picLocks noChangeAspect="1"/>
        </xdr:cNvPicPr>
      </xdr:nvPicPr>
      <xdr:blipFill>
        <a:blip r:embed="rId718">
          <a:extLst/>
        </a:blip>
        <a:stretch>
          <a:fillRect/>
        </a:stretch>
      </xdr:blipFill>
      <xdr:spPr>
        <a:xfrm>
          <a:off x="984050" y="319312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553</xdr:row>
      <xdr:rowOff>51375</xdr:rowOff>
    </xdr:from>
    <xdr:to>
      <xdr:col>1</xdr:col>
      <xdr:colOff>585076</xdr:colOff>
      <xdr:row>553</xdr:row>
      <xdr:rowOff>540771</xdr:rowOff>
    </xdr:to>
    <xdr:pic>
      <xdr:nvPicPr>
        <xdr:cNvPr id="756" name="Immagine 3669" descr="Immagine 3669"/>
        <xdr:cNvPicPr>
          <a:picLocks noChangeAspect="1"/>
        </xdr:cNvPicPr>
      </xdr:nvPicPr>
      <xdr:blipFill>
        <a:blip r:embed="rId719">
          <a:extLst/>
        </a:blip>
        <a:stretch>
          <a:fillRect/>
        </a:stretch>
      </xdr:blipFill>
      <xdr:spPr>
        <a:xfrm>
          <a:off x="984050" y="318169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554</xdr:row>
      <xdr:rowOff>51375</xdr:rowOff>
    </xdr:from>
    <xdr:to>
      <xdr:col>1</xdr:col>
      <xdr:colOff>585076</xdr:colOff>
      <xdr:row>554</xdr:row>
      <xdr:rowOff>540771</xdr:rowOff>
    </xdr:to>
    <xdr:pic>
      <xdr:nvPicPr>
        <xdr:cNvPr id="757" name="Immagine 3670" descr="Immagine 3670"/>
        <xdr:cNvPicPr>
          <a:picLocks noChangeAspect="1"/>
        </xdr:cNvPicPr>
      </xdr:nvPicPr>
      <xdr:blipFill>
        <a:blip r:embed="rId720">
          <a:extLst/>
        </a:blip>
        <a:stretch>
          <a:fillRect/>
        </a:stretch>
      </xdr:blipFill>
      <xdr:spPr>
        <a:xfrm>
          <a:off x="984050" y="318740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557</xdr:row>
      <xdr:rowOff>51375</xdr:rowOff>
    </xdr:from>
    <xdr:to>
      <xdr:col>1</xdr:col>
      <xdr:colOff>585076</xdr:colOff>
      <xdr:row>557</xdr:row>
      <xdr:rowOff>540771</xdr:rowOff>
    </xdr:to>
    <xdr:pic>
      <xdr:nvPicPr>
        <xdr:cNvPr id="758" name="Immagine 3671" descr="Immagine 3671"/>
        <xdr:cNvPicPr>
          <a:picLocks noChangeAspect="1"/>
        </xdr:cNvPicPr>
      </xdr:nvPicPr>
      <xdr:blipFill>
        <a:blip r:embed="rId721">
          <a:extLst/>
        </a:blip>
        <a:stretch>
          <a:fillRect/>
        </a:stretch>
      </xdr:blipFill>
      <xdr:spPr>
        <a:xfrm>
          <a:off x="984050" y="3204552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556</xdr:row>
      <xdr:rowOff>51375</xdr:rowOff>
    </xdr:from>
    <xdr:to>
      <xdr:col>1</xdr:col>
      <xdr:colOff>585076</xdr:colOff>
      <xdr:row>556</xdr:row>
      <xdr:rowOff>540771</xdr:rowOff>
    </xdr:to>
    <xdr:pic>
      <xdr:nvPicPr>
        <xdr:cNvPr id="759" name="Immagine 3672" descr="Immagine 3672"/>
        <xdr:cNvPicPr>
          <a:picLocks noChangeAspect="1"/>
        </xdr:cNvPicPr>
      </xdr:nvPicPr>
      <xdr:blipFill>
        <a:blip r:embed="rId722">
          <a:extLst/>
        </a:blip>
        <a:stretch>
          <a:fillRect/>
        </a:stretch>
      </xdr:blipFill>
      <xdr:spPr>
        <a:xfrm>
          <a:off x="984050" y="319883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82350</xdr:colOff>
      <xdr:row>558</xdr:row>
      <xdr:rowOff>51375</xdr:rowOff>
    </xdr:from>
    <xdr:to>
      <xdr:col>1</xdr:col>
      <xdr:colOff>585076</xdr:colOff>
      <xdr:row>558</xdr:row>
      <xdr:rowOff>540771</xdr:rowOff>
    </xdr:to>
    <xdr:pic>
      <xdr:nvPicPr>
        <xdr:cNvPr id="760" name="Immagine 3673" descr="Immagine 3673"/>
        <xdr:cNvPicPr>
          <a:picLocks noChangeAspect="1"/>
        </xdr:cNvPicPr>
      </xdr:nvPicPr>
      <xdr:blipFill>
        <a:blip r:embed="rId723">
          <a:extLst/>
        </a:blip>
        <a:stretch>
          <a:fillRect/>
        </a:stretch>
      </xdr:blipFill>
      <xdr:spPr>
        <a:xfrm>
          <a:off x="984050" y="321026730"/>
          <a:ext cx="502727" cy="4893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782249</xdr:colOff>
      <xdr:row>534</xdr:row>
      <xdr:rowOff>481439</xdr:rowOff>
    </xdr:from>
    <xdr:to>
      <xdr:col>2</xdr:col>
      <xdr:colOff>16467</xdr:colOff>
      <xdr:row>536</xdr:row>
      <xdr:rowOff>47009</xdr:rowOff>
    </xdr:to>
    <xdr:pic>
      <xdr:nvPicPr>
        <xdr:cNvPr id="761" name="Immagine 3674" descr="Immagine 3674"/>
        <xdr:cNvPicPr>
          <a:picLocks noChangeAspect="1"/>
        </xdr:cNvPicPr>
      </xdr:nvPicPr>
      <xdr:blipFill>
        <a:blip r:embed="rId724">
          <a:extLst/>
        </a:blip>
        <a:stretch>
          <a:fillRect/>
        </a:stretch>
      </xdr:blipFill>
      <xdr:spPr>
        <a:xfrm>
          <a:off x="782249" y="307740794"/>
          <a:ext cx="872519" cy="7085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786926</xdr:colOff>
      <xdr:row>536</xdr:row>
      <xdr:rowOff>442495</xdr:rowOff>
    </xdr:from>
    <xdr:to>
      <xdr:col>2</xdr:col>
      <xdr:colOff>77534</xdr:colOff>
      <xdr:row>538</xdr:row>
      <xdr:rowOff>51673</xdr:rowOff>
    </xdr:to>
    <xdr:pic>
      <xdr:nvPicPr>
        <xdr:cNvPr id="762" name="Immagine 3675" descr="Immagine 3675"/>
        <xdr:cNvPicPr>
          <a:picLocks noChangeAspect="1"/>
        </xdr:cNvPicPr>
      </xdr:nvPicPr>
      <xdr:blipFill>
        <a:blip r:embed="rId725">
          <a:extLst/>
        </a:blip>
        <a:stretch>
          <a:fillRect/>
        </a:stretch>
      </xdr:blipFill>
      <xdr:spPr>
        <a:xfrm>
          <a:off x="786925" y="308844850"/>
          <a:ext cx="928910" cy="752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70601</xdr:colOff>
      <xdr:row>540</xdr:row>
      <xdr:rowOff>50110</xdr:rowOff>
    </xdr:from>
    <xdr:to>
      <xdr:col>1</xdr:col>
      <xdr:colOff>563801</xdr:colOff>
      <xdr:row>540</xdr:row>
      <xdr:rowOff>547121</xdr:rowOff>
    </xdr:to>
    <xdr:pic>
      <xdr:nvPicPr>
        <xdr:cNvPr id="763" name="Immagine 3676" descr="Immagine 3676"/>
        <xdr:cNvPicPr>
          <a:picLocks noChangeAspect="1"/>
        </xdr:cNvPicPr>
      </xdr:nvPicPr>
      <xdr:blipFill>
        <a:blip r:embed="rId726">
          <a:extLst/>
        </a:blip>
        <a:stretch>
          <a:fillRect/>
        </a:stretch>
      </xdr:blipFill>
      <xdr:spPr>
        <a:xfrm>
          <a:off x="972301" y="310738465"/>
          <a:ext cx="493201" cy="497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70601</xdr:colOff>
      <xdr:row>541</xdr:row>
      <xdr:rowOff>50110</xdr:rowOff>
    </xdr:from>
    <xdr:to>
      <xdr:col>1</xdr:col>
      <xdr:colOff>563801</xdr:colOff>
      <xdr:row>541</xdr:row>
      <xdr:rowOff>547121</xdr:rowOff>
    </xdr:to>
    <xdr:pic>
      <xdr:nvPicPr>
        <xdr:cNvPr id="764" name="Immagine 3677" descr="Immagine 3677"/>
        <xdr:cNvPicPr>
          <a:picLocks noChangeAspect="1"/>
        </xdr:cNvPicPr>
      </xdr:nvPicPr>
      <xdr:blipFill>
        <a:blip r:embed="rId727">
          <a:extLst/>
        </a:blip>
        <a:stretch>
          <a:fillRect/>
        </a:stretch>
      </xdr:blipFill>
      <xdr:spPr>
        <a:xfrm>
          <a:off x="972301" y="311309965"/>
          <a:ext cx="493201" cy="497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70601</xdr:colOff>
      <xdr:row>552</xdr:row>
      <xdr:rowOff>50110</xdr:rowOff>
    </xdr:from>
    <xdr:to>
      <xdr:col>1</xdr:col>
      <xdr:colOff>563801</xdr:colOff>
      <xdr:row>552</xdr:row>
      <xdr:rowOff>547121</xdr:rowOff>
    </xdr:to>
    <xdr:pic>
      <xdr:nvPicPr>
        <xdr:cNvPr id="765" name="Immagine 3678" descr="Immagine 3678"/>
        <xdr:cNvPicPr>
          <a:picLocks noChangeAspect="1"/>
        </xdr:cNvPicPr>
      </xdr:nvPicPr>
      <xdr:blipFill>
        <a:blip r:embed="rId728">
          <a:extLst/>
        </a:blip>
        <a:stretch>
          <a:fillRect/>
        </a:stretch>
      </xdr:blipFill>
      <xdr:spPr>
        <a:xfrm>
          <a:off x="972301" y="317596465"/>
          <a:ext cx="493201" cy="497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783328</xdr:colOff>
      <xdr:row>559</xdr:row>
      <xdr:rowOff>501282</xdr:rowOff>
    </xdr:from>
    <xdr:to>
      <xdr:col>2</xdr:col>
      <xdr:colOff>28794</xdr:colOff>
      <xdr:row>561</xdr:row>
      <xdr:rowOff>85903</xdr:rowOff>
    </xdr:to>
    <xdr:pic>
      <xdr:nvPicPr>
        <xdr:cNvPr id="766" name="Immagine 3679" descr="Immagine 3679"/>
        <xdr:cNvPicPr>
          <a:picLocks noChangeAspect="1"/>
        </xdr:cNvPicPr>
      </xdr:nvPicPr>
      <xdr:blipFill>
        <a:blip r:embed="rId729">
          <a:extLst/>
        </a:blip>
        <a:stretch>
          <a:fillRect/>
        </a:stretch>
      </xdr:blipFill>
      <xdr:spPr>
        <a:xfrm>
          <a:off x="783328" y="322048137"/>
          <a:ext cx="883767" cy="727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781801</xdr:colOff>
      <xdr:row>560</xdr:row>
      <xdr:rowOff>518745</xdr:rowOff>
    </xdr:from>
    <xdr:to>
      <xdr:col>2</xdr:col>
      <xdr:colOff>21177</xdr:colOff>
      <xdr:row>562</xdr:row>
      <xdr:rowOff>103366</xdr:rowOff>
    </xdr:to>
    <xdr:pic>
      <xdr:nvPicPr>
        <xdr:cNvPr id="767" name="Immagine 3680" descr="Immagine 3680"/>
        <xdr:cNvPicPr>
          <a:picLocks noChangeAspect="1"/>
        </xdr:cNvPicPr>
      </xdr:nvPicPr>
      <xdr:blipFill>
        <a:blip r:embed="rId730">
          <a:extLst/>
        </a:blip>
        <a:stretch>
          <a:fillRect/>
        </a:stretch>
      </xdr:blipFill>
      <xdr:spPr>
        <a:xfrm>
          <a:off x="781801" y="322637100"/>
          <a:ext cx="877677" cy="727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21978</xdr:colOff>
      <xdr:row>518</xdr:row>
      <xdr:rowOff>45670</xdr:rowOff>
    </xdr:from>
    <xdr:to>
      <xdr:col>1</xdr:col>
      <xdr:colOff>623510</xdr:colOff>
      <xdr:row>518</xdr:row>
      <xdr:rowOff>535265</xdr:rowOff>
    </xdr:to>
    <xdr:pic>
      <xdr:nvPicPr>
        <xdr:cNvPr id="768" name="Immagine 3681" descr="Immagine 3681"/>
        <xdr:cNvPicPr>
          <a:picLocks noChangeAspect="1"/>
        </xdr:cNvPicPr>
      </xdr:nvPicPr>
      <xdr:blipFill>
        <a:blip r:embed="rId731">
          <a:extLst/>
        </a:blip>
        <a:stretch>
          <a:fillRect/>
        </a:stretch>
      </xdr:blipFill>
      <xdr:spPr>
        <a:xfrm>
          <a:off x="923678" y="298161025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21978</xdr:colOff>
      <xdr:row>519</xdr:row>
      <xdr:rowOff>42396</xdr:rowOff>
    </xdr:from>
    <xdr:to>
      <xdr:col>1</xdr:col>
      <xdr:colOff>623510</xdr:colOff>
      <xdr:row>519</xdr:row>
      <xdr:rowOff>549131</xdr:rowOff>
    </xdr:to>
    <xdr:pic>
      <xdr:nvPicPr>
        <xdr:cNvPr id="769" name="Immagine 3682" descr="Immagine 3682"/>
        <xdr:cNvPicPr>
          <a:picLocks noChangeAspect="1"/>
        </xdr:cNvPicPr>
      </xdr:nvPicPr>
      <xdr:blipFill>
        <a:blip r:embed="rId732">
          <a:extLst/>
        </a:blip>
        <a:stretch>
          <a:fillRect/>
        </a:stretch>
      </xdr:blipFill>
      <xdr:spPr>
        <a:xfrm>
          <a:off x="923678" y="298729251"/>
          <a:ext cx="601533" cy="506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779318</xdr:colOff>
      <xdr:row>532</xdr:row>
      <xdr:rowOff>532636</xdr:rowOff>
    </xdr:from>
    <xdr:to>
      <xdr:col>2</xdr:col>
      <xdr:colOff>4012</xdr:colOff>
      <xdr:row>534</xdr:row>
      <xdr:rowOff>111526</xdr:rowOff>
    </xdr:to>
    <xdr:pic>
      <xdr:nvPicPr>
        <xdr:cNvPr id="770" name="Immagine 3683" descr="Immagine 3683"/>
        <xdr:cNvPicPr>
          <a:picLocks noChangeAspect="1"/>
        </xdr:cNvPicPr>
      </xdr:nvPicPr>
      <xdr:blipFill>
        <a:blip r:embed="rId733">
          <a:extLst/>
        </a:blip>
        <a:stretch>
          <a:fillRect/>
        </a:stretch>
      </xdr:blipFill>
      <xdr:spPr>
        <a:xfrm>
          <a:off x="779317" y="306648991"/>
          <a:ext cx="862996" cy="721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780848</xdr:colOff>
      <xdr:row>537</xdr:row>
      <xdr:rowOff>520556</xdr:rowOff>
    </xdr:from>
    <xdr:to>
      <xdr:col>2</xdr:col>
      <xdr:colOff>13554</xdr:colOff>
      <xdr:row>539</xdr:row>
      <xdr:rowOff>93741</xdr:rowOff>
    </xdr:to>
    <xdr:pic>
      <xdr:nvPicPr>
        <xdr:cNvPr id="771" name="Immagine 3684" descr="Immagine 3684"/>
        <xdr:cNvPicPr>
          <a:picLocks noChangeAspect="1"/>
        </xdr:cNvPicPr>
      </xdr:nvPicPr>
      <xdr:blipFill>
        <a:blip r:embed="rId734">
          <a:extLst/>
        </a:blip>
        <a:stretch>
          <a:fillRect/>
        </a:stretch>
      </xdr:blipFill>
      <xdr:spPr>
        <a:xfrm>
          <a:off x="780847" y="309494411"/>
          <a:ext cx="871008" cy="7161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782201</xdr:colOff>
      <xdr:row>548</xdr:row>
      <xdr:rowOff>466903</xdr:rowOff>
    </xdr:from>
    <xdr:to>
      <xdr:col>2</xdr:col>
      <xdr:colOff>54016</xdr:colOff>
      <xdr:row>550</xdr:row>
      <xdr:rowOff>121622</xdr:rowOff>
    </xdr:to>
    <xdr:pic>
      <xdr:nvPicPr>
        <xdr:cNvPr id="772" name="Immagine 3685" descr="Immagine 3685"/>
        <xdr:cNvPicPr>
          <a:picLocks noChangeAspect="1"/>
        </xdr:cNvPicPr>
      </xdr:nvPicPr>
      <xdr:blipFill>
        <a:blip r:embed="rId735">
          <a:extLst/>
        </a:blip>
        <a:stretch>
          <a:fillRect/>
        </a:stretch>
      </xdr:blipFill>
      <xdr:spPr>
        <a:xfrm>
          <a:off x="782200" y="315727258"/>
          <a:ext cx="910117" cy="797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786246</xdr:colOff>
      <xdr:row>558</xdr:row>
      <xdr:rowOff>500886</xdr:rowOff>
    </xdr:from>
    <xdr:to>
      <xdr:col>2</xdr:col>
      <xdr:colOff>16079</xdr:colOff>
      <xdr:row>560</xdr:row>
      <xdr:rowOff>83596</xdr:rowOff>
    </xdr:to>
    <xdr:pic>
      <xdr:nvPicPr>
        <xdr:cNvPr id="773" name="Immagine 3686" descr="Immagine 3686"/>
        <xdr:cNvPicPr>
          <a:picLocks noChangeAspect="1"/>
        </xdr:cNvPicPr>
      </xdr:nvPicPr>
      <xdr:blipFill>
        <a:blip r:embed="rId736">
          <a:extLst/>
        </a:blip>
        <a:stretch>
          <a:fillRect/>
        </a:stretch>
      </xdr:blipFill>
      <xdr:spPr>
        <a:xfrm>
          <a:off x="786246" y="321476241"/>
          <a:ext cx="868134" cy="725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779319</xdr:colOff>
      <xdr:row>561</xdr:row>
      <xdr:rowOff>453236</xdr:rowOff>
    </xdr:from>
    <xdr:to>
      <xdr:col>2</xdr:col>
      <xdr:colOff>4014</xdr:colOff>
      <xdr:row>563</xdr:row>
      <xdr:rowOff>28331</xdr:rowOff>
    </xdr:to>
    <xdr:pic>
      <xdr:nvPicPr>
        <xdr:cNvPr id="774" name="Immagine 3687" descr="Immagine 3687"/>
        <xdr:cNvPicPr>
          <a:picLocks noChangeAspect="1"/>
        </xdr:cNvPicPr>
      </xdr:nvPicPr>
      <xdr:blipFill>
        <a:blip r:embed="rId737">
          <a:extLst/>
        </a:blip>
        <a:stretch>
          <a:fillRect/>
        </a:stretch>
      </xdr:blipFill>
      <xdr:spPr>
        <a:xfrm>
          <a:off x="779319" y="323143091"/>
          <a:ext cx="862996" cy="7180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1097</xdr:row>
      <xdr:rowOff>41165</xdr:rowOff>
    </xdr:from>
    <xdr:to>
      <xdr:col>1</xdr:col>
      <xdr:colOff>571556</xdr:colOff>
      <xdr:row>1097</xdr:row>
      <xdr:rowOff>541985</xdr:rowOff>
    </xdr:to>
    <xdr:pic>
      <xdr:nvPicPr>
        <xdr:cNvPr id="775" name="Immagine 1" descr="Immagine 1"/>
        <xdr:cNvPicPr>
          <a:picLocks noChangeAspect="1"/>
        </xdr:cNvPicPr>
      </xdr:nvPicPr>
      <xdr:blipFill>
        <a:blip r:embed="rId738">
          <a:extLst/>
        </a:blip>
        <a:stretch>
          <a:fillRect/>
        </a:stretch>
      </xdr:blipFill>
      <xdr:spPr>
        <a:xfrm>
          <a:off x="976246" y="628658780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1098</xdr:row>
      <xdr:rowOff>16311</xdr:rowOff>
    </xdr:from>
    <xdr:to>
      <xdr:col>1</xdr:col>
      <xdr:colOff>571556</xdr:colOff>
      <xdr:row>1098</xdr:row>
      <xdr:rowOff>517131</xdr:rowOff>
    </xdr:to>
    <xdr:pic>
      <xdr:nvPicPr>
        <xdr:cNvPr id="776" name="Immagine 3" descr="Immagine 3"/>
        <xdr:cNvPicPr>
          <a:picLocks noChangeAspect="1"/>
        </xdr:cNvPicPr>
      </xdr:nvPicPr>
      <xdr:blipFill>
        <a:blip r:embed="rId739">
          <a:extLst/>
        </a:blip>
        <a:stretch>
          <a:fillRect/>
        </a:stretch>
      </xdr:blipFill>
      <xdr:spPr>
        <a:xfrm>
          <a:off x="976246" y="629205426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1099</xdr:row>
      <xdr:rowOff>41165</xdr:rowOff>
    </xdr:from>
    <xdr:to>
      <xdr:col>1</xdr:col>
      <xdr:colOff>571556</xdr:colOff>
      <xdr:row>1099</xdr:row>
      <xdr:rowOff>541985</xdr:rowOff>
    </xdr:to>
    <xdr:pic>
      <xdr:nvPicPr>
        <xdr:cNvPr id="777" name="Immagine 4" descr="Immagine 4"/>
        <xdr:cNvPicPr>
          <a:picLocks noChangeAspect="1"/>
        </xdr:cNvPicPr>
      </xdr:nvPicPr>
      <xdr:blipFill>
        <a:blip r:embed="rId740">
          <a:extLst/>
        </a:blip>
        <a:stretch>
          <a:fillRect/>
        </a:stretch>
      </xdr:blipFill>
      <xdr:spPr>
        <a:xfrm>
          <a:off x="976246" y="629763680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1100</xdr:row>
      <xdr:rowOff>8026</xdr:rowOff>
    </xdr:from>
    <xdr:to>
      <xdr:col>1</xdr:col>
      <xdr:colOff>571556</xdr:colOff>
      <xdr:row>1100</xdr:row>
      <xdr:rowOff>508846</xdr:rowOff>
    </xdr:to>
    <xdr:pic>
      <xdr:nvPicPr>
        <xdr:cNvPr id="778" name="Immagine 6" descr="Immagine 6"/>
        <xdr:cNvPicPr>
          <a:picLocks noChangeAspect="1"/>
        </xdr:cNvPicPr>
      </xdr:nvPicPr>
      <xdr:blipFill>
        <a:blip r:embed="rId741">
          <a:extLst/>
        </a:blip>
        <a:stretch>
          <a:fillRect/>
        </a:stretch>
      </xdr:blipFill>
      <xdr:spPr>
        <a:xfrm>
          <a:off x="976246" y="630302041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1101</xdr:row>
      <xdr:rowOff>16311</xdr:rowOff>
    </xdr:from>
    <xdr:to>
      <xdr:col>1</xdr:col>
      <xdr:colOff>571556</xdr:colOff>
      <xdr:row>1101</xdr:row>
      <xdr:rowOff>517131</xdr:rowOff>
    </xdr:to>
    <xdr:pic>
      <xdr:nvPicPr>
        <xdr:cNvPr id="779" name="Immagine 7" descr="Immagine 7"/>
        <xdr:cNvPicPr>
          <a:picLocks noChangeAspect="1"/>
        </xdr:cNvPicPr>
      </xdr:nvPicPr>
      <xdr:blipFill>
        <a:blip r:embed="rId742">
          <a:extLst/>
        </a:blip>
        <a:stretch>
          <a:fillRect/>
        </a:stretch>
      </xdr:blipFill>
      <xdr:spPr>
        <a:xfrm>
          <a:off x="976246" y="630843726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1102</xdr:row>
      <xdr:rowOff>24596</xdr:rowOff>
    </xdr:from>
    <xdr:to>
      <xdr:col>1</xdr:col>
      <xdr:colOff>571556</xdr:colOff>
      <xdr:row>1102</xdr:row>
      <xdr:rowOff>525416</xdr:rowOff>
    </xdr:to>
    <xdr:pic>
      <xdr:nvPicPr>
        <xdr:cNvPr id="780" name="Immagine 9" descr="Immagine 9"/>
        <xdr:cNvPicPr>
          <a:picLocks noChangeAspect="1"/>
        </xdr:cNvPicPr>
      </xdr:nvPicPr>
      <xdr:blipFill>
        <a:blip r:embed="rId743">
          <a:extLst/>
        </a:blip>
        <a:stretch>
          <a:fillRect/>
        </a:stretch>
      </xdr:blipFill>
      <xdr:spPr>
        <a:xfrm>
          <a:off x="976246" y="631385411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1103</xdr:row>
      <xdr:rowOff>41165</xdr:rowOff>
    </xdr:from>
    <xdr:to>
      <xdr:col>1</xdr:col>
      <xdr:colOff>571556</xdr:colOff>
      <xdr:row>1103</xdr:row>
      <xdr:rowOff>541985</xdr:rowOff>
    </xdr:to>
    <xdr:pic>
      <xdr:nvPicPr>
        <xdr:cNvPr id="781" name="Immagine 12" descr="Immagine 12"/>
        <xdr:cNvPicPr>
          <a:picLocks noChangeAspect="1"/>
        </xdr:cNvPicPr>
      </xdr:nvPicPr>
      <xdr:blipFill>
        <a:blip r:embed="rId744">
          <a:extLst/>
        </a:blip>
        <a:stretch>
          <a:fillRect/>
        </a:stretch>
      </xdr:blipFill>
      <xdr:spPr>
        <a:xfrm>
          <a:off x="976246" y="631935380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74546</xdr:colOff>
      <xdr:row>1104</xdr:row>
      <xdr:rowOff>41165</xdr:rowOff>
    </xdr:from>
    <xdr:to>
      <xdr:col>1</xdr:col>
      <xdr:colOff>571556</xdr:colOff>
      <xdr:row>1104</xdr:row>
      <xdr:rowOff>541985</xdr:rowOff>
    </xdr:to>
    <xdr:pic>
      <xdr:nvPicPr>
        <xdr:cNvPr id="782" name="Immagine 13" descr="Immagine 13"/>
        <xdr:cNvPicPr>
          <a:picLocks noChangeAspect="1"/>
        </xdr:cNvPicPr>
      </xdr:nvPicPr>
      <xdr:blipFill>
        <a:blip r:embed="rId745">
          <a:extLst/>
        </a:blip>
        <a:stretch>
          <a:fillRect/>
        </a:stretch>
      </xdr:blipFill>
      <xdr:spPr>
        <a:xfrm>
          <a:off x="976246" y="632506880"/>
          <a:ext cx="497011" cy="500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563</xdr:row>
      <xdr:rowOff>41428</xdr:rowOff>
    </xdr:from>
    <xdr:to>
      <xdr:col>1</xdr:col>
      <xdr:colOff>574955</xdr:colOff>
      <xdr:row>563</xdr:row>
      <xdr:rowOff>538440</xdr:rowOff>
    </xdr:to>
    <xdr:pic>
      <xdr:nvPicPr>
        <xdr:cNvPr id="783" name="Immagine 14" descr="Immagine 14"/>
        <xdr:cNvPicPr>
          <a:picLocks noChangeAspect="1"/>
        </xdr:cNvPicPr>
      </xdr:nvPicPr>
      <xdr:blipFill>
        <a:blip r:embed="rId746">
          <a:extLst/>
        </a:blip>
        <a:stretch>
          <a:fillRect/>
        </a:stretch>
      </xdr:blipFill>
      <xdr:spPr>
        <a:xfrm>
          <a:off x="983454" y="323874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564</xdr:row>
      <xdr:rowOff>41428</xdr:rowOff>
    </xdr:from>
    <xdr:to>
      <xdr:col>1</xdr:col>
      <xdr:colOff>574955</xdr:colOff>
      <xdr:row>564</xdr:row>
      <xdr:rowOff>538440</xdr:rowOff>
    </xdr:to>
    <xdr:pic>
      <xdr:nvPicPr>
        <xdr:cNvPr id="784" name="Immagine 15" descr="Immagine 15"/>
        <xdr:cNvPicPr>
          <a:picLocks noChangeAspect="1"/>
        </xdr:cNvPicPr>
      </xdr:nvPicPr>
      <xdr:blipFill>
        <a:blip r:embed="rId747">
          <a:extLst/>
        </a:blip>
        <a:stretch>
          <a:fillRect/>
        </a:stretch>
      </xdr:blipFill>
      <xdr:spPr>
        <a:xfrm>
          <a:off x="983454" y="324445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565</xdr:row>
      <xdr:rowOff>41428</xdr:rowOff>
    </xdr:from>
    <xdr:to>
      <xdr:col>1</xdr:col>
      <xdr:colOff>574955</xdr:colOff>
      <xdr:row>565</xdr:row>
      <xdr:rowOff>538440</xdr:rowOff>
    </xdr:to>
    <xdr:pic>
      <xdr:nvPicPr>
        <xdr:cNvPr id="785" name="Immagine 16" descr="Immagine 16"/>
        <xdr:cNvPicPr>
          <a:picLocks noChangeAspect="1"/>
        </xdr:cNvPicPr>
      </xdr:nvPicPr>
      <xdr:blipFill>
        <a:blip r:embed="rId748">
          <a:extLst/>
        </a:blip>
        <a:stretch>
          <a:fillRect/>
        </a:stretch>
      </xdr:blipFill>
      <xdr:spPr>
        <a:xfrm>
          <a:off x="983454" y="325017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566</xdr:row>
      <xdr:rowOff>41428</xdr:rowOff>
    </xdr:from>
    <xdr:to>
      <xdr:col>1</xdr:col>
      <xdr:colOff>574955</xdr:colOff>
      <xdr:row>566</xdr:row>
      <xdr:rowOff>538440</xdr:rowOff>
    </xdr:to>
    <xdr:pic>
      <xdr:nvPicPr>
        <xdr:cNvPr id="786" name="Immagine 17" descr="Immagine 17"/>
        <xdr:cNvPicPr>
          <a:picLocks noChangeAspect="1"/>
        </xdr:cNvPicPr>
      </xdr:nvPicPr>
      <xdr:blipFill>
        <a:blip r:embed="rId749">
          <a:extLst/>
        </a:blip>
        <a:stretch>
          <a:fillRect/>
        </a:stretch>
      </xdr:blipFill>
      <xdr:spPr>
        <a:xfrm>
          <a:off x="983454" y="325588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567</xdr:row>
      <xdr:rowOff>41428</xdr:rowOff>
    </xdr:from>
    <xdr:to>
      <xdr:col>1</xdr:col>
      <xdr:colOff>574955</xdr:colOff>
      <xdr:row>567</xdr:row>
      <xdr:rowOff>538440</xdr:rowOff>
    </xdr:to>
    <xdr:pic>
      <xdr:nvPicPr>
        <xdr:cNvPr id="787" name="Immagine 18" descr="Immagine 18"/>
        <xdr:cNvPicPr>
          <a:picLocks noChangeAspect="1"/>
        </xdr:cNvPicPr>
      </xdr:nvPicPr>
      <xdr:blipFill>
        <a:blip r:embed="rId750">
          <a:extLst/>
        </a:blip>
        <a:stretch>
          <a:fillRect/>
        </a:stretch>
      </xdr:blipFill>
      <xdr:spPr>
        <a:xfrm>
          <a:off x="983454" y="326160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568</xdr:row>
      <xdr:rowOff>41428</xdr:rowOff>
    </xdr:from>
    <xdr:to>
      <xdr:col>1</xdr:col>
      <xdr:colOff>574955</xdr:colOff>
      <xdr:row>568</xdr:row>
      <xdr:rowOff>538440</xdr:rowOff>
    </xdr:to>
    <xdr:pic>
      <xdr:nvPicPr>
        <xdr:cNvPr id="788" name="Immagine 20" descr="Immagine 20"/>
        <xdr:cNvPicPr>
          <a:picLocks noChangeAspect="1"/>
        </xdr:cNvPicPr>
      </xdr:nvPicPr>
      <xdr:blipFill>
        <a:blip r:embed="rId751">
          <a:extLst/>
        </a:blip>
        <a:stretch>
          <a:fillRect/>
        </a:stretch>
      </xdr:blipFill>
      <xdr:spPr>
        <a:xfrm>
          <a:off x="983454" y="326731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569</xdr:row>
      <xdr:rowOff>41428</xdr:rowOff>
    </xdr:from>
    <xdr:to>
      <xdr:col>1</xdr:col>
      <xdr:colOff>574955</xdr:colOff>
      <xdr:row>569</xdr:row>
      <xdr:rowOff>538440</xdr:rowOff>
    </xdr:to>
    <xdr:pic>
      <xdr:nvPicPr>
        <xdr:cNvPr id="789" name="Immagine 21" descr="Immagine 21"/>
        <xdr:cNvPicPr>
          <a:picLocks noChangeAspect="1"/>
        </xdr:cNvPicPr>
      </xdr:nvPicPr>
      <xdr:blipFill>
        <a:blip r:embed="rId752">
          <a:extLst/>
        </a:blip>
        <a:stretch>
          <a:fillRect/>
        </a:stretch>
      </xdr:blipFill>
      <xdr:spPr>
        <a:xfrm>
          <a:off x="983454" y="327303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570</xdr:row>
      <xdr:rowOff>41428</xdr:rowOff>
    </xdr:from>
    <xdr:to>
      <xdr:col>1</xdr:col>
      <xdr:colOff>574955</xdr:colOff>
      <xdr:row>570</xdr:row>
      <xdr:rowOff>538440</xdr:rowOff>
    </xdr:to>
    <xdr:pic>
      <xdr:nvPicPr>
        <xdr:cNvPr id="790" name="Immagine 22" descr="Immagine 22"/>
        <xdr:cNvPicPr>
          <a:picLocks noChangeAspect="1"/>
        </xdr:cNvPicPr>
      </xdr:nvPicPr>
      <xdr:blipFill>
        <a:blip r:embed="rId753">
          <a:extLst/>
        </a:blip>
        <a:stretch>
          <a:fillRect/>
        </a:stretch>
      </xdr:blipFill>
      <xdr:spPr>
        <a:xfrm>
          <a:off x="983454" y="327874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572</xdr:row>
      <xdr:rowOff>41428</xdr:rowOff>
    </xdr:from>
    <xdr:to>
      <xdr:col>1</xdr:col>
      <xdr:colOff>574955</xdr:colOff>
      <xdr:row>572</xdr:row>
      <xdr:rowOff>538440</xdr:rowOff>
    </xdr:to>
    <xdr:pic>
      <xdr:nvPicPr>
        <xdr:cNvPr id="791" name="Immagine 24" descr="Immagine 24"/>
        <xdr:cNvPicPr>
          <a:picLocks noChangeAspect="1"/>
        </xdr:cNvPicPr>
      </xdr:nvPicPr>
      <xdr:blipFill>
        <a:blip r:embed="rId754">
          <a:extLst/>
        </a:blip>
        <a:stretch>
          <a:fillRect/>
        </a:stretch>
      </xdr:blipFill>
      <xdr:spPr>
        <a:xfrm>
          <a:off x="983454" y="329017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574</xdr:row>
      <xdr:rowOff>41428</xdr:rowOff>
    </xdr:from>
    <xdr:to>
      <xdr:col>1</xdr:col>
      <xdr:colOff>574955</xdr:colOff>
      <xdr:row>574</xdr:row>
      <xdr:rowOff>538440</xdr:rowOff>
    </xdr:to>
    <xdr:pic>
      <xdr:nvPicPr>
        <xdr:cNvPr id="792" name="Immagine 25" descr="Immagine 25"/>
        <xdr:cNvPicPr>
          <a:picLocks noChangeAspect="1"/>
        </xdr:cNvPicPr>
      </xdr:nvPicPr>
      <xdr:blipFill>
        <a:blip r:embed="rId755">
          <a:extLst/>
        </a:blip>
        <a:stretch>
          <a:fillRect/>
        </a:stretch>
      </xdr:blipFill>
      <xdr:spPr>
        <a:xfrm>
          <a:off x="983454" y="330160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580</xdr:row>
      <xdr:rowOff>41428</xdr:rowOff>
    </xdr:from>
    <xdr:to>
      <xdr:col>1</xdr:col>
      <xdr:colOff>574955</xdr:colOff>
      <xdr:row>580</xdr:row>
      <xdr:rowOff>538440</xdr:rowOff>
    </xdr:to>
    <xdr:pic>
      <xdr:nvPicPr>
        <xdr:cNvPr id="793" name="Immagine 26" descr="Immagine 26"/>
        <xdr:cNvPicPr>
          <a:picLocks noChangeAspect="1"/>
        </xdr:cNvPicPr>
      </xdr:nvPicPr>
      <xdr:blipFill>
        <a:blip r:embed="rId756">
          <a:extLst/>
        </a:blip>
        <a:stretch>
          <a:fillRect/>
        </a:stretch>
      </xdr:blipFill>
      <xdr:spPr>
        <a:xfrm>
          <a:off x="983454" y="333589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581</xdr:row>
      <xdr:rowOff>41428</xdr:rowOff>
    </xdr:from>
    <xdr:to>
      <xdr:col>1</xdr:col>
      <xdr:colOff>574955</xdr:colOff>
      <xdr:row>581</xdr:row>
      <xdr:rowOff>538440</xdr:rowOff>
    </xdr:to>
    <xdr:pic>
      <xdr:nvPicPr>
        <xdr:cNvPr id="794" name="Immagine 27" descr="Immagine 27"/>
        <xdr:cNvPicPr>
          <a:picLocks noChangeAspect="1"/>
        </xdr:cNvPicPr>
      </xdr:nvPicPr>
      <xdr:blipFill>
        <a:blip r:embed="rId757">
          <a:extLst/>
        </a:blip>
        <a:stretch>
          <a:fillRect/>
        </a:stretch>
      </xdr:blipFill>
      <xdr:spPr>
        <a:xfrm>
          <a:off x="983454" y="334161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582</xdr:row>
      <xdr:rowOff>41428</xdr:rowOff>
    </xdr:from>
    <xdr:to>
      <xdr:col>1</xdr:col>
      <xdr:colOff>574955</xdr:colOff>
      <xdr:row>582</xdr:row>
      <xdr:rowOff>538440</xdr:rowOff>
    </xdr:to>
    <xdr:pic>
      <xdr:nvPicPr>
        <xdr:cNvPr id="795" name="Immagine 28" descr="Immagine 28"/>
        <xdr:cNvPicPr>
          <a:picLocks noChangeAspect="1"/>
        </xdr:cNvPicPr>
      </xdr:nvPicPr>
      <xdr:blipFill>
        <a:blip r:embed="rId758">
          <a:extLst/>
        </a:blip>
        <a:stretch>
          <a:fillRect/>
        </a:stretch>
      </xdr:blipFill>
      <xdr:spPr>
        <a:xfrm>
          <a:off x="983454" y="334732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584</xdr:row>
      <xdr:rowOff>41428</xdr:rowOff>
    </xdr:from>
    <xdr:to>
      <xdr:col>1</xdr:col>
      <xdr:colOff>574955</xdr:colOff>
      <xdr:row>584</xdr:row>
      <xdr:rowOff>538440</xdr:rowOff>
    </xdr:to>
    <xdr:pic>
      <xdr:nvPicPr>
        <xdr:cNvPr id="796" name="Immagine 29" descr="Immagine 29"/>
        <xdr:cNvPicPr>
          <a:picLocks noChangeAspect="1"/>
        </xdr:cNvPicPr>
      </xdr:nvPicPr>
      <xdr:blipFill>
        <a:blip r:embed="rId759">
          <a:extLst/>
        </a:blip>
        <a:stretch>
          <a:fillRect/>
        </a:stretch>
      </xdr:blipFill>
      <xdr:spPr>
        <a:xfrm>
          <a:off x="983454" y="335875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585</xdr:row>
      <xdr:rowOff>41428</xdr:rowOff>
    </xdr:from>
    <xdr:to>
      <xdr:col>1</xdr:col>
      <xdr:colOff>563292</xdr:colOff>
      <xdr:row>585</xdr:row>
      <xdr:rowOff>538440</xdr:rowOff>
    </xdr:to>
    <xdr:pic>
      <xdr:nvPicPr>
        <xdr:cNvPr id="797" name="Immagine 2302" descr="Immagine 2302"/>
        <xdr:cNvPicPr>
          <a:picLocks noChangeAspect="1"/>
        </xdr:cNvPicPr>
      </xdr:nvPicPr>
      <xdr:blipFill>
        <a:blip r:embed="rId760">
          <a:extLst/>
        </a:blip>
        <a:stretch>
          <a:fillRect/>
        </a:stretch>
      </xdr:blipFill>
      <xdr:spPr>
        <a:xfrm>
          <a:off x="998927" y="3364472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588</xdr:row>
      <xdr:rowOff>41428</xdr:rowOff>
    </xdr:from>
    <xdr:to>
      <xdr:col>1</xdr:col>
      <xdr:colOff>563292</xdr:colOff>
      <xdr:row>588</xdr:row>
      <xdr:rowOff>538440</xdr:rowOff>
    </xdr:to>
    <xdr:pic>
      <xdr:nvPicPr>
        <xdr:cNvPr id="798" name="Immagine 2365" descr="Immagine 2365"/>
        <xdr:cNvPicPr>
          <a:picLocks noChangeAspect="1"/>
        </xdr:cNvPicPr>
      </xdr:nvPicPr>
      <xdr:blipFill>
        <a:blip r:embed="rId761">
          <a:extLst/>
        </a:blip>
        <a:stretch>
          <a:fillRect/>
        </a:stretch>
      </xdr:blipFill>
      <xdr:spPr>
        <a:xfrm>
          <a:off x="998927" y="3381617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589</xdr:row>
      <xdr:rowOff>41428</xdr:rowOff>
    </xdr:from>
    <xdr:to>
      <xdr:col>1</xdr:col>
      <xdr:colOff>563292</xdr:colOff>
      <xdr:row>589</xdr:row>
      <xdr:rowOff>538440</xdr:rowOff>
    </xdr:to>
    <xdr:pic>
      <xdr:nvPicPr>
        <xdr:cNvPr id="799" name="Immagine 2366" descr="Immagine 2366"/>
        <xdr:cNvPicPr>
          <a:picLocks noChangeAspect="1"/>
        </xdr:cNvPicPr>
      </xdr:nvPicPr>
      <xdr:blipFill>
        <a:blip r:embed="rId762">
          <a:extLst/>
        </a:blip>
        <a:stretch>
          <a:fillRect/>
        </a:stretch>
      </xdr:blipFill>
      <xdr:spPr>
        <a:xfrm>
          <a:off x="998927" y="3387332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590</xdr:row>
      <xdr:rowOff>41428</xdr:rowOff>
    </xdr:from>
    <xdr:to>
      <xdr:col>1</xdr:col>
      <xdr:colOff>563292</xdr:colOff>
      <xdr:row>590</xdr:row>
      <xdr:rowOff>538440</xdr:rowOff>
    </xdr:to>
    <xdr:pic>
      <xdr:nvPicPr>
        <xdr:cNvPr id="800" name="Immagine 2431" descr="Immagine 2431"/>
        <xdr:cNvPicPr>
          <a:picLocks noChangeAspect="1"/>
        </xdr:cNvPicPr>
      </xdr:nvPicPr>
      <xdr:blipFill>
        <a:blip r:embed="rId763">
          <a:extLst/>
        </a:blip>
        <a:stretch>
          <a:fillRect/>
        </a:stretch>
      </xdr:blipFill>
      <xdr:spPr>
        <a:xfrm>
          <a:off x="998927" y="3393047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591</xdr:row>
      <xdr:rowOff>41428</xdr:rowOff>
    </xdr:from>
    <xdr:to>
      <xdr:col>1</xdr:col>
      <xdr:colOff>563292</xdr:colOff>
      <xdr:row>591</xdr:row>
      <xdr:rowOff>538440</xdr:rowOff>
    </xdr:to>
    <xdr:pic>
      <xdr:nvPicPr>
        <xdr:cNvPr id="801" name="Immagine 2433" descr="Immagine 2433"/>
        <xdr:cNvPicPr>
          <a:picLocks noChangeAspect="1"/>
        </xdr:cNvPicPr>
      </xdr:nvPicPr>
      <xdr:blipFill>
        <a:blip r:embed="rId764">
          <a:extLst/>
        </a:blip>
        <a:stretch>
          <a:fillRect/>
        </a:stretch>
      </xdr:blipFill>
      <xdr:spPr>
        <a:xfrm>
          <a:off x="998927" y="3398762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592</xdr:row>
      <xdr:rowOff>41428</xdr:rowOff>
    </xdr:from>
    <xdr:to>
      <xdr:col>1</xdr:col>
      <xdr:colOff>563292</xdr:colOff>
      <xdr:row>592</xdr:row>
      <xdr:rowOff>538440</xdr:rowOff>
    </xdr:to>
    <xdr:pic>
      <xdr:nvPicPr>
        <xdr:cNvPr id="802" name="Immagine 2435" descr="Immagine 2435"/>
        <xdr:cNvPicPr>
          <a:picLocks noChangeAspect="1"/>
        </xdr:cNvPicPr>
      </xdr:nvPicPr>
      <xdr:blipFill>
        <a:blip r:embed="rId765">
          <a:extLst/>
        </a:blip>
        <a:stretch>
          <a:fillRect/>
        </a:stretch>
      </xdr:blipFill>
      <xdr:spPr>
        <a:xfrm>
          <a:off x="998927" y="3404477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593</xdr:row>
      <xdr:rowOff>41428</xdr:rowOff>
    </xdr:from>
    <xdr:to>
      <xdr:col>1</xdr:col>
      <xdr:colOff>563292</xdr:colOff>
      <xdr:row>593</xdr:row>
      <xdr:rowOff>538440</xdr:rowOff>
    </xdr:to>
    <xdr:pic>
      <xdr:nvPicPr>
        <xdr:cNvPr id="803" name="Immagine 2439" descr="Immagine 2439"/>
        <xdr:cNvPicPr>
          <a:picLocks noChangeAspect="1"/>
        </xdr:cNvPicPr>
      </xdr:nvPicPr>
      <xdr:blipFill>
        <a:blip r:embed="rId766">
          <a:extLst/>
        </a:blip>
        <a:stretch>
          <a:fillRect/>
        </a:stretch>
      </xdr:blipFill>
      <xdr:spPr>
        <a:xfrm>
          <a:off x="998927" y="3410192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97227</xdr:colOff>
      <xdr:row>594</xdr:row>
      <xdr:rowOff>41428</xdr:rowOff>
    </xdr:from>
    <xdr:to>
      <xdr:col>1</xdr:col>
      <xdr:colOff>563292</xdr:colOff>
      <xdr:row>594</xdr:row>
      <xdr:rowOff>538440</xdr:rowOff>
    </xdr:to>
    <xdr:pic>
      <xdr:nvPicPr>
        <xdr:cNvPr id="804" name="Immagine 2440" descr="Immagine 2440"/>
        <xdr:cNvPicPr>
          <a:picLocks noChangeAspect="1"/>
        </xdr:cNvPicPr>
      </xdr:nvPicPr>
      <xdr:blipFill>
        <a:blip r:embed="rId767">
          <a:extLst/>
        </a:blip>
        <a:stretch>
          <a:fillRect/>
        </a:stretch>
      </xdr:blipFill>
      <xdr:spPr>
        <a:xfrm>
          <a:off x="998927" y="341590783"/>
          <a:ext cx="466065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596</xdr:row>
      <xdr:rowOff>41428</xdr:rowOff>
    </xdr:from>
    <xdr:to>
      <xdr:col>1</xdr:col>
      <xdr:colOff>574955</xdr:colOff>
      <xdr:row>596</xdr:row>
      <xdr:rowOff>538440</xdr:rowOff>
    </xdr:to>
    <xdr:pic>
      <xdr:nvPicPr>
        <xdr:cNvPr id="805" name="Immagine 2442" descr="Immagine 2442"/>
        <xdr:cNvPicPr>
          <a:picLocks noChangeAspect="1"/>
        </xdr:cNvPicPr>
      </xdr:nvPicPr>
      <xdr:blipFill>
        <a:blip r:embed="rId768">
          <a:extLst/>
        </a:blip>
        <a:stretch>
          <a:fillRect/>
        </a:stretch>
      </xdr:blipFill>
      <xdr:spPr>
        <a:xfrm>
          <a:off x="983454" y="342733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81754</xdr:colOff>
      <xdr:row>600</xdr:row>
      <xdr:rowOff>41428</xdr:rowOff>
    </xdr:from>
    <xdr:to>
      <xdr:col>1</xdr:col>
      <xdr:colOff>574955</xdr:colOff>
      <xdr:row>600</xdr:row>
      <xdr:rowOff>538440</xdr:rowOff>
    </xdr:to>
    <xdr:pic>
      <xdr:nvPicPr>
        <xdr:cNvPr id="806" name="Immagine 2443" descr="Immagine 2443"/>
        <xdr:cNvPicPr>
          <a:picLocks noChangeAspect="1"/>
        </xdr:cNvPicPr>
      </xdr:nvPicPr>
      <xdr:blipFill>
        <a:blip r:embed="rId769">
          <a:extLst/>
        </a:blip>
        <a:stretch>
          <a:fillRect/>
        </a:stretch>
      </xdr:blipFill>
      <xdr:spPr>
        <a:xfrm>
          <a:off x="983454" y="3450197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189642</xdr:colOff>
      <xdr:row>602</xdr:row>
      <xdr:rowOff>41428</xdr:rowOff>
    </xdr:from>
    <xdr:to>
      <xdr:col>1</xdr:col>
      <xdr:colOff>480403</xdr:colOff>
      <xdr:row>602</xdr:row>
      <xdr:rowOff>538440</xdr:rowOff>
    </xdr:to>
    <xdr:pic>
      <xdr:nvPicPr>
        <xdr:cNvPr id="807" name="Immagine 2444" descr="Immagine 2444"/>
        <xdr:cNvPicPr>
          <a:picLocks noChangeAspect="1"/>
        </xdr:cNvPicPr>
      </xdr:nvPicPr>
      <xdr:blipFill>
        <a:blip r:embed="rId770">
          <a:extLst/>
        </a:blip>
        <a:stretch>
          <a:fillRect/>
        </a:stretch>
      </xdr:blipFill>
      <xdr:spPr>
        <a:xfrm>
          <a:off x="1091342" y="346162783"/>
          <a:ext cx="29076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189642</xdr:colOff>
      <xdr:row>603</xdr:row>
      <xdr:rowOff>41428</xdr:rowOff>
    </xdr:from>
    <xdr:to>
      <xdr:col>1</xdr:col>
      <xdr:colOff>480403</xdr:colOff>
      <xdr:row>603</xdr:row>
      <xdr:rowOff>538440</xdr:rowOff>
    </xdr:to>
    <xdr:pic>
      <xdr:nvPicPr>
        <xdr:cNvPr id="808" name="Immagine 2446" descr="Immagine 2446"/>
        <xdr:cNvPicPr>
          <a:picLocks noChangeAspect="1"/>
        </xdr:cNvPicPr>
      </xdr:nvPicPr>
      <xdr:blipFill>
        <a:blip r:embed="rId771">
          <a:extLst/>
        </a:blip>
        <a:stretch>
          <a:fillRect/>
        </a:stretch>
      </xdr:blipFill>
      <xdr:spPr>
        <a:xfrm>
          <a:off x="1091342" y="346734283"/>
          <a:ext cx="29076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189642</xdr:colOff>
      <xdr:row>605</xdr:row>
      <xdr:rowOff>41428</xdr:rowOff>
    </xdr:from>
    <xdr:to>
      <xdr:col>1</xdr:col>
      <xdr:colOff>480403</xdr:colOff>
      <xdr:row>605</xdr:row>
      <xdr:rowOff>538440</xdr:rowOff>
    </xdr:to>
    <xdr:pic>
      <xdr:nvPicPr>
        <xdr:cNvPr id="809" name="Immagine 2447" descr="Immagine 2447"/>
        <xdr:cNvPicPr>
          <a:picLocks noChangeAspect="1"/>
        </xdr:cNvPicPr>
      </xdr:nvPicPr>
      <xdr:blipFill>
        <a:blip r:embed="rId772">
          <a:extLst/>
        </a:blip>
        <a:stretch>
          <a:fillRect/>
        </a:stretch>
      </xdr:blipFill>
      <xdr:spPr>
        <a:xfrm>
          <a:off x="1091342" y="347877283"/>
          <a:ext cx="29076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189642</xdr:colOff>
      <xdr:row>606</xdr:row>
      <xdr:rowOff>41428</xdr:rowOff>
    </xdr:from>
    <xdr:to>
      <xdr:col>1</xdr:col>
      <xdr:colOff>480403</xdr:colOff>
      <xdr:row>606</xdr:row>
      <xdr:rowOff>538440</xdr:rowOff>
    </xdr:to>
    <xdr:pic>
      <xdr:nvPicPr>
        <xdr:cNvPr id="810" name="Immagine 2448" descr="Immagine 2448"/>
        <xdr:cNvPicPr>
          <a:picLocks noChangeAspect="1"/>
        </xdr:cNvPicPr>
      </xdr:nvPicPr>
      <xdr:blipFill>
        <a:blip r:embed="rId773">
          <a:extLst/>
        </a:blip>
        <a:stretch>
          <a:fillRect/>
        </a:stretch>
      </xdr:blipFill>
      <xdr:spPr>
        <a:xfrm>
          <a:off x="1091342" y="348448783"/>
          <a:ext cx="29076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33131</xdr:colOff>
      <xdr:row>595</xdr:row>
      <xdr:rowOff>62512</xdr:rowOff>
    </xdr:from>
    <xdr:to>
      <xdr:col>1</xdr:col>
      <xdr:colOff>634664</xdr:colOff>
      <xdr:row>595</xdr:row>
      <xdr:rowOff>552107</xdr:rowOff>
    </xdr:to>
    <xdr:pic>
      <xdr:nvPicPr>
        <xdr:cNvPr id="811" name="Immagine 2451" descr="Immagine 2451"/>
        <xdr:cNvPicPr>
          <a:picLocks noChangeAspect="1"/>
        </xdr:cNvPicPr>
      </xdr:nvPicPr>
      <xdr:blipFill>
        <a:blip r:embed="rId774">
          <a:extLst/>
        </a:blip>
        <a:stretch>
          <a:fillRect/>
        </a:stretch>
      </xdr:blipFill>
      <xdr:spPr>
        <a:xfrm>
          <a:off x="934831" y="34218336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33131</xdr:colOff>
      <xdr:row>599</xdr:row>
      <xdr:rowOff>67895</xdr:rowOff>
    </xdr:from>
    <xdr:to>
      <xdr:col>1</xdr:col>
      <xdr:colOff>634664</xdr:colOff>
      <xdr:row>600</xdr:row>
      <xdr:rowOff>3130</xdr:rowOff>
    </xdr:to>
    <xdr:pic>
      <xdr:nvPicPr>
        <xdr:cNvPr id="812" name="Immagine 2452" descr="Immagine 2452"/>
        <xdr:cNvPicPr>
          <a:picLocks noChangeAspect="1"/>
        </xdr:cNvPicPr>
      </xdr:nvPicPr>
      <xdr:blipFill>
        <a:blip r:embed="rId775">
          <a:extLst/>
        </a:blip>
        <a:stretch>
          <a:fillRect/>
        </a:stretch>
      </xdr:blipFill>
      <xdr:spPr>
        <a:xfrm>
          <a:off x="934831" y="344474750"/>
          <a:ext cx="601533" cy="506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33131</xdr:colOff>
      <xdr:row>601</xdr:row>
      <xdr:rowOff>56460</xdr:rowOff>
    </xdr:from>
    <xdr:to>
      <xdr:col>1</xdr:col>
      <xdr:colOff>634664</xdr:colOff>
      <xdr:row>601</xdr:row>
      <xdr:rowOff>538440</xdr:rowOff>
    </xdr:to>
    <xdr:pic>
      <xdr:nvPicPr>
        <xdr:cNvPr id="813" name="Immagine 2453" descr="Immagine 2453"/>
        <xdr:cNvPicPr>
          <a:picLocks noChangeAspect="1"/>
        </xdr:cNvPicPr>
      </xdr:nvPicPr>
      <xdr:blipFill>
        <a:blip r:embed="rId776">
          <a:extLst/>
        </a:blip>
        <a:stretch>
          <a:fillRect/>
        </a:stretch>
      </xdr:blipFill>
      <xdr:spPr>
        <a:xfrm>
          <a:off x="934831" y="345606315"/>
          <a:ext cx="601533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170524</xdr:colOff>
      <xdr:row>607</xdr:row>
      <xdr:rowOff>64918</xdr:rowOff>
    </xdr:from>
    <xdr:to>
      <xdr:col>1</xdr:col>
      <xdr:colOff>525277</xdr:colOff>
      <xdr:row>607</xdr:row>
      <xdr:rowOff>569768</xdr:rowOff>
    </xdr:to>
    <xdr:pic>
      <xdr:nvPicPr>
        <xdr:cNvPr id="814" name="Immagine 2455" descr="Immagine 2455"/>
        <xdr:cNvPicPr>
          <a:picLocks noChangeAspect="1"/>
        </xdr:cNvPicPr>
      </xdr:nvPicPr>
      <xdr:blipFill>
        <a:blip r:embed="rId777">
          <a:extLst/>
        </a:blip>
        <a:stretch>
          <a:fillRect/>
        </a:stretch>
      </xdr:blipFill>
      <xdr:spPr>
        <a:xfrm>
          <a:off x="1072224" y="349043773"/>
          <a:ext cx="354754" cy="5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170524</xdr:colOff>
      <xdr:row>609</xdr:row>
      <xdr:rowOff>64918</xdr:rowOff>
    </xdr:from>
    <xdr:to>
      <xdr:col>1</xdr:col>
      <xdr:colOff>525277</xdr:colOff>
      <xdr:row>609</xdr:row>
      <xdr:rowOff>569768</xdr:rowOff>
    </xdr:to>
    <xdr:pic>
      <xdr:nvPicPr>
        <xdr:cNvPr id="815" name="Immagine 2457" descr="Immagine 2457"/>
        <xdr:cNvPicPr>
          <a:picLocks noChangeAspect="1"/>
        </xdr:cNvPicPr>
      </xdr:nvPicPr>
      <xdr:blipFill>
        <a:blip r:embed="rId778">
          <a:extLst/>
        </a:blip>
        <a:stretch>
          <a:fillRect/>
        </a:stretch>
      </xdr:blipFill>
      <xdr:spPr>
        <a:xfrm>
          <a:off x="1072224" y="350186773"/>
          <a:ext cx="354754" cy="5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93615</xdr:colOff>
      <xdr:row>575</xdr:row>
      <xdr:rowOff>65786</xdr:rowOff>
    </xdr:from>
    <xdr:to>
      <xdr:col>1</xdr:col>
      <xdr:colOff>594435</xdr:colOff>
      <xdr:row>575</xdr:row>
      <xdr:rowOff>570413</xdr:rowOff>
    </xdr:to>
    <xdr:pic>
      <xdr:nvPicPr>
        <xdr:cNvPr id="816" name="Immagine 2459" descr="Immagine 2459"/>
        <xdr:cNvPicPr>
          <a:picLocks noChangeAspect="1"/>
        </xdr:cNvPicPr>
      </xdr:nvPicPr>
      <xdr:blipFill>
        <a:blip r:embed="rId779">
          <a:extLst/>
        </a:blip>
        <a:stretch>
          <a:fillRect/>
        </a:stretch>
      </xdr:blipFill>
      <xdr:spPr>
        <a:xfrm>
          <a:off x="995315" y="330756641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93615</xdr:colOff>
      <xdr:row>577</xdr:row>
      <xdr:rowOff>65786</xdr:rowOff>
    </xdr:from>
    <xdr:to>
      <xdr:col>1</xdr:col>
      <xdr:colOff>594435</xdr:colOff>
      <xdr:row>577</xdr:row>
      <xdr:rowOff>570413</xdr:rowOff>
    </xdr:to>
    <xdr:pic>
      <xdr:nvPicPr>
        <xdr:cNvPr id="817" name="Immagine 2461" descr="Immagine 2461"/>
        <xdr:cNvPicPr>
          <a:picLocks noChangeAspect="1"/>
        </xdr:cNvPicPr>
      </xdr:nvPicPr>
      <xdr:blipFill>
        <a:blip r:embed="rId780">
          <a:extLst/>
        </a:blip>
        <a:stretch>
          <a:fillRect/>
        </a:stretch>
      </xdr:blipFill>
      <xdr:spPr>
        <a:xfrm>
          <a:off x="995315" y="331899641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108967</xdr:colOff>
      <xdr:row>586</xdr:row>
      <xdr:rowOff>65786</xdr:rowOff>
    </xdr:from>
    <xdr:to>
      <xdr:col>1</xdr:col>
      <xdr:colOff>563841</xdr:colOff>
      <xdr:row>586</xdr:row>
      <xdr:rowOff>570413</xdr:rowOff>
    </xdr:to>
    <xdr:pic>
      <xdr:nvPicPr>
        <xdr:cNvPr id="818" name="Immagine 2527" descr="Immagine 2527"/>
        <xdr:cNvPicPr>
          <a:picLocks noChangeAspect="1"/>
        </xdr:cNvPicPr>
      </xdr:nvPicPr>
      <xdr:blipFill>
        <a:blip r:embed="rId781">
          <a:extLst/>
        </a:blip>
        <a:stretch>
          <a:fillRect/>
        </a:stretch>
      </xdr:blipFill>
      <xdr:spPr>
        <a:xfrm>
          <a:off x="1010667" y="337043141"/>
          <a:ext cx="454874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108967</xdr:colOff>
      <xdr:row>587</xdr:row>
      <xdr:rowOff>65786</xdr:rowOff>
    </xdr:from>
    <xdr:to>
      <xdr:col>1</xdr:col>
      <xdr:colOff>563841</xdr:colOff>
      <xdr:row>587</xdr:row>
      <xdr:rowOff>570413</xdr:rowOff>
    </xdr:to>
    <xdr:pic>
      <xdr:nvPicPr>
        <xdr:cNvPr id="819" name="Immagine 2529" descr="Immagine 2529"/>
        <xdr:cNvPicPr>
          <a:picLocks noChangeAspect="1"/>
        </xdr:cNvPicPr>
      </xdr:nvPicPr>
      <xdr:blipFill>
        <a:blip r:embed="rId782">
          <a:extLst/>
        </a:blip>
        <a:stretch>
          <a:fillRect/>
        </a:stretch>
      </xdr:blipFill>
      <xdr:spPr>
        <a:xfrm>
          <a:off x="1010667" y="337614641"/>
          <a:ext cx="454874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93615</xdr:colOff>
      <xdr:row>597</xdr:row>
      <xdr:rowOff>65786</xdr:rowOff>
    </xdr:from>
    <xdr:to>
      <xdr:col>1</xdr:col>
      <xdr:colOff>594435</xdr:colOff>
      <xdr:row>597</xdr:row>
      <xdr:rowOff>570413</xdr:rowOff>
    </xdr:to>
    <xdr:pic>
      <xdr:nvPicPr>
        <xdr:cNvPr id="820" name="Immagine 2531" descr="Immagine 2531"/>
        <xdr:cNvPicPr>
          <a:picLocks noChangeAspect="1"/>
        </xdr:cNvPicPr>
      </xdr:nvPicPr>
      <xdr:blipFill>
        <a:blip r:embed="rId783">
          <a:extLst/>
        </a:blip>
        <a:stretch>
          <a:fillRect/>
        </a:stretch>
      </xdr:blipFill>
      <xdr:spPr>
        <a:xfrm>
          <a:off x="995315" y="343329641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93615</xdr:colOff>
      <xdr:row>598</xdr:row>
      <xdr:rowOff>65786</xdr:rowOff>
    </xdr:from>
    <xdr:to>
      <xdr:col>1</xdr:col>
      <xdr:colOff>594435</xdr:colOff>
      <xdr:row>598</xdr:row>
      <xdr:rowOff>570413</xdr:rowOff>
    </xdr:to>
    <xdr:pic>
      <xdr:nvPicPr>
        <xdr:cNvPr id="821" name="Immagine 2533" descr="Immagine 2533"/>
        <xdr:cNvPicPr>
          <a:picLocks noChangeAspect="1"/>
        </xdr:cNvPicPr>
      </xdr:nvPicPr>
      <xdr:blipFill>
        <a:blip r:embed="rId784">
          <a:extLst/>
        </a:blip>
        <a:stretch>
          <a:fillRect/>
        </a:stretch>
      </xdr:blipFill>
      <xdr:spPr>
        <a:xfrm>
          <a:off x="995315" y="343901141"/>
          <a:ext cx="500821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571</xdr:row>
      <xdr:rowOff>61545</xdr:rowOff>
    </xdr:from>
    <xdr:to>
      <xdr:col>1</xdr:col>
      <xdr:colOff>586663</xdr:colOff>
      <xdr:row>571</xdr:row>
      <xdr:rowOff>562352</xdr:rowOff>
    </xdr:to>
    <xdr:pic>
      <xdr:nvPicPr>
        <xdr:cNvPr id="822" name="Immagine 2539" descr="Immagine 2539"/>
        <xdr:cNvPicPr>
          <a:picLocks noChangeAspect="1"/>
        </xdr:cNvPicPr>
      </xdr:nvPicPr>
      <xdr:blipFill>
        <a:blip r:embed="rId785">
          <a:extLst/>
        </a:blip>
        <a:stretch>
          <a:fillRect/>
        </a:stretch>
      </xdr:blipFill>
      <xdr:spPr>
        <a:xfrm>
          <a:off x="987543" y="3284664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573</xdr:row>
      <xdr:rowOff>61545</xdr:rowOff>
    </xdr:from>
    <xdr:to>
      <xdr:col>1</xdr:col>
      <xdr:colOff>586663</xdr:colOff>
      <xdr:row>573</xdr:row>
      <xdr:rowOff>562352</xdr:rowOff>
    </xdr:to>
    <xdr:pic>
      <xdr:nvPicPr>
        <xdr:cNvPr id="823" name="Immagine 2541" descr="Immagine 2541"/>
        <xdr:cNvPicPr>
          <a:picLocks noChangeAspect="1"/>
        </xdr:cNvPicPr>
      </xdr:nvPicPr>
      <xdr:blipFill>
        <a:blip r:embed="rId786">
          <a:extLst/>
        </a:blip>
        <a:stretch>
          <a:fillRect/>
        </a:stretch>
      </xdr:blipFill>
      <xdr:spPr>
        <a:xfrm>
          <a:off x="987543" y="3296094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576</xdr:row>
      <xdr:rowOff>61545</xdr:rowOff>
    </xdr:from>
    <xdr:to>
      <xdr:col>1</xdr:col>
      <xdr:colOff>586663</xdr:colOff>
      <xdr:row>576</xdr:row>
      <xdr:rowOff>562352</xdr:rowOff>
    </xdr:to>
    <xdr:pic>
      <xdr:nvPicPr>
        <xdr:cNvPr id="824" name="Immagine 2543" descr="Immagine 2543"/>
        <xdr:cNvPicPr>
          <a:picLocks noChangeAspect="1"/>
        </xdr:cNvPicPr>
      </xdr:nvPicPr>
      <xdr:blipFill>
        <a:blip r:embed="rId787">
          <a:extLst/>
        </a:blip>
        <a:stretch>
          <a:fillRect/>
        </a:stretch>
      </xdr:blipFill>
      <xdr:spPr>
        <a:xfrm>
          <a:off x="987543" y="3313239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578</xdr:row>
      <xdr:rowOff>61545</xdr:rowOff>
    </xdr:from>
    <xdr:to>
      <xdr:col>1</xdr:col>
      <xdr:colOff>586663</xdr:colOff>
      <xdr:row>578</xdr:row>
      <xdr:rowOff>562352</xdr:rowOff>
    </xdr:to>
    <xdr:pic>
      <xdr:nvPicPr>
        <xdr:cNvPr id="825" name="Immagine 2545" descr="Immagine 2545"/>
        <xdr:cNvPicPr>
          <a:picLocks noChangeAspect="1"/>
        </xdr:cNvPicPr>
      </xdr:nvPicPr>
      <xdr:blipFill>
        <a:blip r:embed="rId788">
          <a:extLst/>
        </a:blip>
        <a:stretch>
          <a:fillRect/>
        </a:stretch>
      </xdr:blipFill>
      <xdr:spPr>
        <a:xfrm>
          <a:off x="987543" y="3324669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579</xdr:row>
      <xdr:rowOff>61545</xdr:rowOff>
    </xdr:from>
    <xdr:to>
      <xdr:col>1</xdr:col>
      <xdr:colOff>586663</xdr:colOff>
      <xdr:row>579</xdr:row>
      <xdr:rowOff>562352</xdr:rowOff>
    </xdr:to>
    <xdr:pic>
      <xdr:nvPicPr>
        <xdr:cNvPr id="826" name="Immagine 2547" descr="Immagine 2547"/>
        <xdr:cNvPicPr>
          <a:picLocks noChangeAspect="1"/>
        </xdr:cNvPicPr>
      </xdr:nvPicPr>
      <xdr:blipFill>
        <a:blip r:embed="rId789">
          <a:extLst/>
        </a:blip>
        <a:stretch>
          <a:fillRect/>
        </a:stretch>
      </xdr:blipFill>
      <xdr:spPr>
        <a:xfrm>
          <a:off x="987543" y="3330384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85843</xdr:colOff>
      <xdr:row>583</xdr:row>
      <xdr:rowOff>61545</xdr:rowOff>
    </xdr:from>
    <xdr:to>
      <xdr:col>1</xdr:col>
      <xdr:colOff>586663</xdr:colOff>
      <xdr:row>583</xdr:row>
      <xdr:rowOff>562352</xdr:rowOff>
    </xdr:to>
    <xdr:pic>
      <xdr:nvPicPr>
        <xdr:cNvPr id="827" name="Immagine 2549" descr="Immagine 2549"/>
        <xdr:cNvPicPr>
          <a:picLocks noChangeAspect="1"/>
        </xdr:cNvPicPr>
      </xdr:nvPicPr>
      <xdr:blipFill>
        <a:blip r:embed="rId790">
          <a:extLst/>
        </a:blip>
        <a:stretch>
          <a:fillRect/>
        </a:stretch>
      </xdr:blipFill>
      <xdr:spPr>
        <a:xfrm>
          <a:off x="987543" y="335324400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153432</xdr:colOff>
      <xdr:row>604</xdr:row>
      <xdr:rowOff>59635</xdr:rowOff>
    </xdr:from>
    <xdr:to>
      <xdr:col>1</xdr:col>
      <xdr:colOff>519073</xdr:colOff>
      <xdr:row>604</xdr:row>
      <xdr:rowOff>564262</xdr:rowOff>
    </xdr:to>
    <xdr:pic>
      <xdr:nvPicPr>
        <xdr:cNvPr id="828" name="Immagine 2551" descr="Immagine 2551"/>
        <xdr:cNvPicPr>
          <a:picLocks noChangeAspect="1"/>
        </xdr:cNvPicPr>
      </xdr:nvPicPr>
      <xdr:blipFill>
        <a:blip r:embed="rId791">
          <a:extLst/>
        </a:blip>
        <a:stretch>
          <a:fillRect/>
        </a:stretch>
      </xdr:blipFill>
      <xdr:spPr>
        <a:xfrm>
          <a:off x="1055132" y="347323990"/>
          <a:ext cx="365642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153432</xdr:colOff>
      <xdr:row>608</xdr:row>
      <xdr:rowOff>59635</xdr:rowOff>
    </xdr:from>
    <xdr:to>
      <xdr:col>1</xdr:col>
      <xdr:colOff>519073</xdr:colOff>
      <xdr:row>608</xdr:row>
      <xdr:rowOff>564262</xdr:rowOff>
    </xdr:to>
    <xdr:pic>
      <xdr:nvPicPr>
        <xdr:cNvPr id="829" name="Immagine 2553" descr="Immagine 2553"/>
        <xdr:cNvPicPr>
          <a:picLocks noChangeAspect="1"/>
        </xdr:cNvPicPr>
      </xdr:nvPicPr>
      <xdr:blipFill>
        <a:blip r:embed="rId792">
          <a:extLst/>
        </a:blip>
        <a:stretch>
          <a:fillRect/>
        </a:stretch>
      </xdr:blipFill>
      <xdr:spPr>
        <a:xfrm>
          <a:off x="1055132" y="349609990"/>
          <a:ext cx="365642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610</xdr:row>
      <xdr:rowOff>41428</xdr:rowOff>
    </xdr:from>
    <xdr:to>
      <xdr:col>1</xdr:col>
      <xdr:colOff>585611</xdr:colOff>
      <xdr:row>610</xdr:row>
      <xdr:rowOff>538440</xdr:rowOff>
    </xdr:to>
    <xdr:pic>
      <xdr:nvPicPr>
        <xdr:cNvPr id="830" name="Immagine 2559" descr="Immagine 2559"/>
        <xdr:cNvPicPr>
          <a:picLocks noChangeAspect="1"/>
        </xdr:cNvPicPr>
      </xdr:nvPicPr>
      <xdr:blipFill>
        <a:blip r:embed="rId793">
          <a:extLst/>
        </a:blip>
        <a:stretch>
          <a:fillRect/>
        </a:stretch>
      </xdr:blipFill>
      <xdr:spPr>
        <a:xfrm>
          <a:off x="994111" y="350734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611</xdr:row>
      <xdr:rowOff>41428</xdr:rowOff>
    </xdr:from>
    <xdr:to>
      <xdr:col>1</xdr:col>
      <xdr:colOff>585611</xdr:colOff>
      <xdr:row>611</xdr:row>
      <xdr:rowOff>538440</xdr:rowOff>
    </xdr:to>
    <xdr:pic>
      <xdr:nvPicPr>
        <xdr:cNvPr id="831" name="Immagine 2560" descr="Immagine 2560"/>
        <xdr:cNvPicPr>
          <a:picLocks noChangeAspect="1"/>
        </xdr:cNvPicPr>
      </xdr:nvPicPr>
      <xdr:blipFill>
        <a:blip r:embed="rId794">
          <a:extLst/>
        </a:blip>
        <a:stretch>
          <a:fillRect/>
        </a:stretch>
      </xdr:blipFill>
      <xdr:spPr>
        <a:xfrm>
          <a:off x="994111" y="351306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612</xdr:row>
      <xdr:rowOff>41428</xdr:rowOff>
    </xdr:from>
    <xdr:to>
      <xdr:col>1</xdr:col>
      <xdr:colOff>585611</xdr:colOff>
      <xdr:row>612</xdr:row>
      <xdr:rowOff>538440</xdr:rowOff>
    </xdr:to>
    <xdr:pic>
      <xdr:nvPicPr>
        <xdr:cNvPr id="832" name="Immagine 2561" descr="Immagine 2561"/>
        <xdr:cNvPicPr>
          <a:picLocks noChangeAspect="1"/>
        </xdr:cNvPicPr>
      </xdr:nvPicPr>
      <xdr:blipFill>
        <a:blip r:embed="rId795">
          <a:extLst/>
        </a:blip>
        <a:stretch>
          <a:fillRect/>
        </a:stretch>
      </xdr:blipFill>
      <xdr:spPr>
        <a:xfrm>
          <a:off x="994111" y="351877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613</xdr:row>
      <xdr:rowOff>41428</xdr:rowOff>
    </xdr:from>
    <xdr:to>
      <xdr:col>1</xdr:col>
      <xdr:colOff>585611</xdr:colOff>
      <xdr:row>613</xdr:row>
      <xdr:rowOff>538440</xdr:rowOff>
    </xdr:to>
    <xdr:pic>
      <xdr:nvPicPr>
        <xdr:cNvPr id="833" name="Immagine 2563" descr="Immagine 2563"/>
        <xdr:cNvPicPr>
          <a:picLocks noChangeAspect="1"/>
        </xdr:cNvPicPr>
      </xdr:nvPicPr>
      <xdr:blipFill>
        <a:blip r:embed="rId796">
          <a:extLst/>
        </a:blip>
        <a:stretch>
          <a:fillRect/>
        </a:stretch>
      </xdr:blipFill>
      <xdr:spPr>
        <a:xfrm>
          <a:off x="994111" y="352449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614</xdr:row>
      <xdr:rowOff>41428</xdr:rowOff>
    </xdr:from>
    <xdr:to>
      <xdr:col>1</xdr:col>
      <xdr:colOff>585611</xdr:colOff>
      <xdr:row>614</xdr:row>
      <xdr:rowOff>538440</xdr:rowOff>
    </xdr:to>
    <xdr:pic>
      <xdr:nvPicPr>
        <xdr:cNvPr id="834" name="Immagine 2565" descr="Immagine 2565"/>
        <xdr:cNvPicPr>
          <a:picLocks noChangeAspect="1"/>
        </xdr:cNvPicPr>
      </xdr:nvPicPr>
      <xdr:blipFill>
        <a:blip r:embed="rId797">
          <a:extLst/>
        </a:blip>
        <a:stretch>
          <a:fillRect/>
        </a:stretch>
      </xdr:blipFill>
      <xdr:spPr>
        <a:xfrm>
          <a:off x="994111" y="353020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616</xdr:row>
      <xdr:rowOff>41428</xdr:rowOff>
    </xdr:from>
    <xdr:to>
      <xdr:col>1</xdr:col>
      <xdr:colOff>585611</xdr:colOff>
      <xdr:row>616</xdr:row>
      <xdr:rowOff>538440</xdr:rowOff>
    </xdr:to>
    <xdr:pic>
      <xdr:nvPicPr>
        <xdr:cNvPr id="835" name="Immagine 2571" descr="Immagine 2571"/>
        <xdr:cNvPicPr>
          <a:picLocks noChangeAspect="1"/>
        </xdr:cNvPicPr>
      </xdr:nvPicPr>
      <xdr:blipFill>
        <a:blip r:embed="rId798">
          <a:extLst/>
        </a:blip>
        <a:stretch>
          <a:fillRect/>
        </a:stretch>
      </xdr:blipFill>
      <xdr:spPr>
        <a:xfrm>
          <a:off x="994111" y="354163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617</xdr:row>
      <xdr:rowOff>41428</xdr:rowOff>
    </xdr:from>
    <xdr:to>
      <xdr:col>1</xdr:col>
      <xdr:colOff>585611</xdr:colOff>
      <xdr:row>617</xdr:row>
      <xdr:rowOff>538440</xdr:rowOff>
    </xdr:to>
    <xdr:pic>
      <xdr:nvPicPr>
        <xdr:cNvPr id="836" name="Immagine 2573" descr="Immagine 2573"/>
        <xdr:cNvPicPr>
          <a:picLocks noChangeAspect="1"/>
        </xdr:cNvPicPr>
      </xdr:nvPicPr>
      <xdr:blipFill>
        <a:blip r:embed="rId799">
          <a:extLst/>
        </a:blip>
        <a:stretch>
          <a:fillRect/>
        </a:stretch>
      </xdr:blipFill>
      <xdr:spPr>
        <a:xfrm>
          <a:off x="994111" y="354735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618</xdr:row>
      <xdr:rowOff>41428</xdr:rowOff>
    </xdr:from>
    <xdr:to>
      <xdr:col>1</xdr:col>
      <xdr:colOff>585611</xdr:colOff>
      <xdr:row>618</xdr:row>
      <xdr:rowOff>538440</xdr:rowOff>
    </xdr:to>
    <xdr:pic>
      <xdr:nvPicPr>
        <xdr:cNvPr id="837" name="Immagine 2597" descr="Immagine 2597"/>
        <xdr:cNvPicPr>
          <a:picLocks noChangeAspect="1"/>
        </xdr:cNvPicPr>
      </xdr:nvPicPr>
      <xdr:blipFill>
        <a:blip r:embed="rId800">
          <a:extLst/>
        </a:blip>
        <a:stretch>
          <a:fillRect/>
        </a:stretch>
      </xdr:blipFill>
      <xdr:spPr>
        <a:xfrm>
          <a:off x="994111" y="355306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619</xdr:row>
      <xdr:rowOff>41428</xdr:rowOff>
    </xdr:from>
    <xdr:to>
      <xdr:col>1</xdr:col>
      <xdr:colOff>585611</xdr:colOff>
      <xdr:row>619</xdr:row>
      <xdr:rowOff>538440</xdr:rowOff>
    </xdr:to>
    <xdr:pic>
      <xdr:nvPicPr>
        <xdr:cNvPr id="838" name="Immagine 2599" descr="Immagine 2599"/>
        <xdr:cNvPicPr>
          <a:picLocks noChangeAspect="1"/>
        </xdr:cNvPicPr>
      </xdr:nvPicPr>
      <xdr:blipFill>
        <a:blip r:embed="rId801">
          <a:extLst/>
        </a:blip>
        <a:stretch>
          <a:fillRect/>
        </a:stretch>
      </xdr:blipFill>
      <xdr:spPr>
        <a:xfrm>
          <a:off x="994111" y="355878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16566</xdr:colOff>
      <xdr:row>620</xdr:row>
      <xdr:rowOff>17293</xdr:rowOff>
    </xdr:from>
    <xdr:to>
      <xdr:col>2</xdr:col>
      <xdr:colOff>33903</xdr:colOff>
      <xdr:row>621</xdr:row>
      <xdr:rowOff>93791</xdr:rowOff>
    </xdr:to>
    <xdr:pic>
      <xdr:nvPicPr>
        <xdr:cNvPr id="839" name="Immagine 2601" descr="Immagine 2601"/>
        <xdr:cNvPicPr>
          <a:picLocks noChangeAspect="1"/>
        </xdr:cNvPicPr>
      </xdr:nvPicPr>
      <xdr:blipFill>
        <a:blip r:embed="rId802">
          <a:extLst/>
        </a:blip>
        <a:stretch>
          <a:fillRect/>
        </a:stretch>
      </xdr:blipFill>
      <xdr:spPr>
        <a:xfrm>
          <a:off x="918266" y="356425648"/>
          <a:ext cx="753938" cy="6479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17399</xdr:colOff>
      <xdr:row>621</xdr:row>
      <xdr:rowOff>37608</xdr:rowOff>
    </xdr:from>
    <xdr:to>
      <xdr:col>2</xdr:col>
      <xdr:colOff>33070</xdr:colOff>
      <xdr:row>622</xdr:row>
      <xdr:rowOff>114106</xdr:rowOff>
    </xdr:to>
    <xdr:pic>
      <xdr:nvPicPr>
        <xdr:cNvPr id="840" name="Immagine 2603" descr="Immagine 2603"/>
        <xdr:cNvPicPr>
          <a:picLocks noChangeAspect="1"/>
        </xdr:cNvPicPr>
      </xdr:nvPicPr>
      <xdr:blipFill>
        <a:blip r:embed="rId803">
          <a:extLst/>
        </a:blip>
        <a:stretch>
          <a:fillRect/>
        </a:stretch>
      </xdr:blipFill>
      <xdr:spPr>
        <a:xfrm>
          <a:off x="919099" y="357017463"/>
          <a:ext cx="752272" cy="6479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25335</xdr:colOff>
      <xdr:row>622</xdr:row>
      <xdr:rowOff>21733</xdr:rowOff>
    </xdr:from>
    <xdr:to>
      <xdr:col>2</xdr:col>
      <xdr:colOff>33386</xdr:colOff>
      <xdr:row>623</xdr:row>
      <xdr:rowOff>102051</xdr:rowOff>
    </xdr:to>
    <xdr:pic>
      <xdr:nvPicPr>
        <xdr:cNvPr id="841" name="Immagine 2605" descr="Immagine 2605"/>
        <xdr:cNvPicPr>
          <a:picLocks noChangeAspect="1"/>
        </xdr:cNvPicPr>
      </xdr:nvPicPr>
      <xdr:blipFill>
        <a:blip r:embed="rId804">
          <a:extLst/>
        </a:blip>
        <a:stretch>
          <a:fillRect/>
        </a:stretch>
      </xdr:blipFill>
      <xdr:spPr>
        <a:xfrm>
          <a:off x="927035" y="357573088"/>
          <a:ext cx="744652" cy="6518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107925</xdr:colOff>
      <xdr:row>623</xdr:row>
      <xdr:rowOff>64819</xdr:rowOff>
    </xdr:from>
    <xdr:to>
      <xdr:col>1</xdr:col>
      <xdr:colOff>608745</xdr:colOff>
      <xdr:row>624</xdr:row>
      <xdr:rowOff>3676</xdr:rowOff>
    </xdr:to>
    <xdr:pic>
      <xdr:nvPicPr>
        <xdr:cNvPr id="842" name="Immagine 2607" descr="Immagine 2607"/>
        <xdr:cNvPicPr>
          <a:picLocks noChangeAspect="1"/>
        </xdr:cNvPicPr>
      </xdr:nvPicPr>
      <xdr:blipFill>
        <a:blip r:embed="rId805">
          <a:extLst/>
        </a:blip>
        <a:stretch>
          <a:fillRect/>
        </a:stretch>
      </xdr:blipFill>
      <xdr:spPr>
        <a:xfrm>
          <a:off x="1009625" y="358187674"/>
          <a:ext cx="500821" cy="510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107925</xdr:colOff>
      <xdr:row>624</xdr:row>
      <xdr:rowOff>64819</xdr:rowOff>
    </xdr:from>
    <xdr:to>
      <xdr:col>1</xdr:col>
      <xdr:colOff>608745</xdr:colOff>
      <xdr:row>625</xdr:row>
      <xdr:rowOff>3676</xdr:rowOff>
    </xdr:to>
    <xdr:pic>
      <xdr:nvPicPr>
        <xdr:cNvPr id="843" name="Immagine 2609" descr="Immagine 2609"/>
        <xdr:cNvPicPr>
          <a:picLocks noChangeAspect="1"/>
        </xdr:cNvPicPr>
      </xdr:nvPicPr>
      <xdr:blipFill>
        <a:blip r:embed="rId806">
          <a:extLst/>
        </a:blip>
        <a:stretch>
          <a:fillRect/>
        </a:stretch>
      </xdr:blipFill>
      <xdr:spPr>
        <a:xfrm>
          <a:off x="1009625" y="358759174"/>
          <a:ext cx="500821" cy="510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625</xdr:row>
      <xdr:rowOff>41428</xdr:rowOff>
    </xdr:from>
    <xdr:to>
      <xdr:col>1</xdr:col>
      <xdr:colOff>585611</xdr:colOff>
      <xdr:row>625</xdr:row>
      <xdr:rowOff>538440</xdr:rowOff>
    </xdr:to>
    <xdr:pic>
      <xdr:nvPicPr>
        <xdr:cNvPr id="844" name="Immagine 2611" descr="Immagine 2611"/>
        <xdr:cNvPicPr>
          <a:picLocks noChangeAspect="1"/>
        </xdr:cNvPicPr>
      </xdr:nvPicPr>
      <xdr:blipFill>
        <a:blip r:embed="rId807">
          <a:extLst/>
        </a:blip>
        <a:stretch>
          <a:fillRect/>
        </a:stretch>
      </xdr:blipFill>
      <xdr:spPr>
        <a:xfrm>
          <a:off x="994111" y="359307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626</xdr:row>
      <xdr:rowOff>41428</xdr:rowOff>
    </xdr:from>
    <xdr:to>
      <xdr:col>1</xdr:col>
      <xdr:colOff>585611</xdr:colOff>
      <xdr:row>626</xdr:row>
      <xdr:rowOff>538440</xdr:rowOff>
    </xdr:to>
    <xdr:pic>
      <xdr:nvPicPr>
        <xdr:cNvPr id="845" name="Immagine 2612" descr="Immagine 2612"/>
        <xdr:cNvPicPr>
          <a:picLocks noChangeAspect="1"/>
        </xdr:cNvPicPr>
      </xdr:nvPicPr>
      <xdr:blipFill>
        <a:blip r:embed="rId808">
          <a:extLst/>
        </a:blip>
        <a:stretch>
          <a:fillRect/>
        </a:stretch>
      </xdr:blipFill>
      <xdr:spPr>
        <a:xfrm>
          <a:off x="994111" y="359878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627</xdr:row>
      <xdr:rowOff>41428</xdr:rowOff>
    </xdr:from>
    <xdr:to>
      <xdr:col>1</xdr:col>
      <xdr:colOff>585611</xdr:colOff>
      <xdr:row>627</xdr:row>
      <xdr:rowOff>538440</xdr:rowOff>
    </xdr:to>
    <xdr:pic>
      <xdr:nvPicPr>
        <xdr:cNvPr id="846" name="Immagine 2613" descr="Immagine 2613"/>
        <xdr:cNvPicPr>
          <a:picLocks noChangeAspect="1"/>
        </xdr:cNvPicPr>
      </xdr:nvPicPr>
      <xdr:blipFill>
        <a:blip r:embed="rId809">
          <a:extLst/>
        </a:blip>
        <a:stretch>
          <a:fillRect/>
        </a:stretch>
      </xdr:blipFill>
      <xdr:spPr>
        <a:xfrm>
          <a:off x="994111" y="360450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628</xdr:row>
      <xdr:rowOff>41428</xdr:rowOff>
    </xdr:from>
    <xdr:to>
      <xdr:col>1</xdr:col>
      <xdr:colOff>585611</xdr:colOff>
      <xdr:row>628</xdr:row>
      <xdr:rowOff>538440</xdr:rowOff>
    </xdr:to>
    <xdr:pic>
      <xdr:nvPicPr>
        <xdr:cNvPr id="847" name="Immagine 2615" descr="Immagine 2615"/>
        <xdr:cNvPicPr>
          <a:picLocks noChangeAspect="1"/>
        </xdr:cNvPicPr>
      </xdr:nvPicPr>
      <xdr:blipFill>
        <a:blip r:embed="rId810">
          <a:extLst/>
        </a:blip>
        <a:stretch>
          <a:fillRect/>
        </a:stretch>
      </xdr:blipFill>
      <xdr:spPr>
        <a:xfrm>
          <a:off x="994111" y="361021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629</xdr:row>
      <xdr:rowOff>41428</xdr:rowOff>
    </xdr:from>
    <xdr:to>
      <xdr:col>1</xdr:col>
      <xdr:colOff>585611</xdr:colOff>
      <xdr:row>629</xdr:row>
      <xdr:rowOff>538440</xdr:rowOff>
    </xdr:to>
    <xdr:pic>
      <xdr:nvPicPr>
        <xdr:cNvPr id="848" name="Immagine 2616" descr="Immagine 2616"/>
        <xdr:cNvPicPr>
          <a:picLocks noChangeAspect="1"/>
        </xdr:cNvPicPr>
      </xdr:nvPicPr>
      <xdr:blipFill>
        <a:blip r:embed="rId811">
          <a:extLst/>
        </a:blip>
        <a:stretch>
          <a:fillRect/>
        </a:stretch>
      </xdr:blipFill>
      <xdr:spPr>
        <a:xfrm>
          <a:off x="994111" y="361593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630</xdr:row>
      <xdr:rowOff>41428</xdr:rowOff>
    </xdr:from>
    <xdr:to>
      <xdr:col>1</xdr:col>
      <xdr:colOff>585611</xdr:colOff>
      <xdr:row>630</xdr:row>
      <xdr:rowOff>538440</xdr:rowOff>
    </xdr:to>
    <xdr:pic>
      <xdr:nvPicPr>
        <xdr:cNvPr id="849" name="Immagine 2617" descr="Immagine 2617"/>
        <xdr:cNvPicPr>
          <a:picLocks noChangeAspect="1"/>
        </xdr:cNvPicPr>
      </xdr:nvPicPr>
      <xdr:blipFill>
        <a:blip r:embed="rId812">
          <a:extLst/>
        </a:blip>
        <a:stretch>
          <a:fillRect/>
        </a:stretch>
      </xdr:blipFill>
      <xdr:spPr>
        <a:xfrm>
          <a:off x="994111" y="362164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631</xdr:row>
      <xdr:rowOff>41428</xdr:rowOff>
    </xdr:from>
    <xdr:to>
      <xdr:col>1</xdr:col>
      <xdr:colOff>585611</xdr:colOff>
      <xdr:row>631</xdr:row>
      <xdr:rowOff>538440</xdr:rowOff>
    </xdr:to>
    <xdr:pic>
      <xdr:nvPicPr>
        <xdr:cNvPr id="850" name="Immagine 2619" descr="Immagine 2619"/>
        <xdr:cNvPicPr>
          <a:picLocks noChangeAspect="1"/>
        </xdr:cNvPicPr>
      </xdr:nvPicPr>
      <xdr:blipFill>
        <a:blip r:embed="rId813">
          <a:extLst/>
        </a:blip>
        <a:stretch>
          <a:fillRect/>
        </a:stretch>
      </xdr:blipFill>
      <xdr:spPr>
        <a:xfrm>
          <a:off x="994111" y="362736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632</xdr:row>
      <xdr:rowOff>41428</xdr:rowOff>
    </xdr:from>
    <xdr:to>
      <xdr:col>1</xdr:col>
      <xdr:colOff>585611</xdr:colOff>
      <xdr:row>632</xdr:row>
      <xdr:rowOff>538440</xdr:rowOff>
    </xdr:to>
    <xdr:pic>
      <xdr:nvPicPr>
        <xdr:cNvPr id="851" name="Immagine 2620" descr="Immagine 2620"/>
        <xdr:cNvPicPr>
          <a:picLocks noChangeAspect="1"/>
        </xdr:cNvPicPr>
      </xdr:nvPicPr>
      <xdr:blipFill>
        <a:blip r:embed="rId814">
          <a:extLst/>
        </a:blip>
        <a:stretch>
          <a:fillRect/>
        </a:stretch>
      </xdr:blipFill>
      <xdr:spPr>
        <a:xfrm>
          <a:off x="994111" y="363307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633</xdr:row>
      <xdr:rowOff>41428</xdr:rowOff>
    </xdr:from>
    <xdr:to>
      <xdr:col>1</xdr:col>
      <xdr:colOff>585611</xdr:colOff>
      <xdr:row>633</xdr:row>
      <xdr:rowOff>538440</xdr:rowOff>
    </xdr:to>
    <xdr:pic>
      <xdr:nvPicPr>
        <xdr:cNvPr id="852" name="Immagine 2623" descr="Immagine 2623"/>
        <xdr:cNvPicPr>
          <a:picLocks noChangeAspect="1"/>
        </xdr:cNvPicPr>
      </xdr:nvPicPr>
      <xdr:blipFill>
        <a:blip r:embed="rId815">
          <a:extLst/>
        </a:blip>
        <a:stretch>
          <a:fillRect/>
        </a:stretch>
      </xdr:blipFill>
      <xdr:spPr>
        <a:xfrm>
          <a:off x="994111" y="363879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635</xdr:row>
      <xdr:rowOff>41428</xdr:rowOff>
    </xdr:from>
    <xdr:to>
      <xdr:col>1</xdr:col>
      <xdr:colOff>585611</xdr:colOff>
      <xdr:row>635</xdr:row>
      <xdr:rowOff>538440</xdr:rowOff>
    </xdr:to>
    <xdr:pic>
      <xdr:nvPicPr>
        <xdr:cNvPr id="853" name="Immagine 2625" descr="Immagine 2625"/>
        <xdr:cNvPicPr>
          <a:picLocks noChangeAspect="1"/>
        </xdr:cNvPicPr>
      </xdr:nvPicPr>
      <xdr:blipFill>
        <a:blip r:embed="rId816">
          <a:extLst/>
        </a:blip>
        <a:stretch>
          <a:fillRect/>
        </a:stretch>
      </xdr:blipFill>
      <xdr:spPr>
        <a:xfrm>
          <a:off x="994111" y="365022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636</xdr:row>
      <xdr:rowOff>41428</xdr:rowOff>
    </xdr:from>
    <xdr:to>
      <xdr:col>1</xdr:col>
      <xdr:colOff>585611</xdr:colOff>
      <xdr:row>636</xdr:row>
      <xdr:rowOff>538440</xdr:rowOff>
    </xdr:to>
    <xdr:pic>
      <xdr:nvPicPr>
        <xdr:cNvPr id="854" name="Immagine 2633" descr="Immagine 2633"/>
        <xdr:cNvPicPr>
          <a:picLocks noChangeAspect="1"/>
        </xdr:cNvPicPr>
      </xdr:nvPicPr>
      <xdr:blipFill>
        <a:blip r:embed="rId817">
          <a:extLst/>
        </a:blip>
        <a:stretch>
          <a:fillRect/>
        </a:stretch>
      </xdr:blipFill>
      <xdr:spPr>
        <a:xfrm>
          <a:off x="994111" y="365593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634</xdr:row>
      <xdr:rowOff>41428</xdr:rowOff>
    </xdr:from>
    <xdr:to>
      <xdr:col>1</xdr:col>
      <xdr:colOff>585611</xdr:colOff>
      <xdr:row>634</xdr:row>
      <xdr:rowOff>538440</xdr:rowOff>
    </xdr:to>
    <xdr:pic>
      <xdr:nvPicPr>
        <xdr:cNvPr id="855" name="Immagine 2635" descr="Immagine 2635"/>
        <xdr:cNvPicPr>
          <a:picLocks noChangeAspect="1"/>
        </xdr:cNvPicPr>
      </xdr:nvPicPr>
      <xdr:blipFill>
        <a:blip r:embed="rId818">
          <a:extLst/>
        </a:blip>
        <a:stretch>
          <a:fillRect/>
        </a:stretch>
      </xdr:blipFill>
      <xdr:spPr>
        <a:xfrm>
          <a:off x="994111" y="364450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638</xdr:row>
      <xdr:rowOff>41428</xdr:rowOff>
    </xdr:from>
    <xdr:to>
      <xdr:col>1</xdr:col>
      <xdr:colOff>585611</xdr:colOff>
      <xdr:row>638</xdr:row>
      <xdr:rowOff>538440</xdr:rowOff>
    </xdr:to>
    <xdr:pic>
      <xdr:nvPicPr>
        <xdr:cNvPr id="856" name="Immagine 2637" descr="Immagine 2637"/>
        <xdr:cNvPicPr>
          <a:picLocks noChangeAspect="1"/>
        </xdr:cNvPicPr>
      </xdr:nvPicPr>
      <xdr:blipFill>
        <a:blip r:embed="rId819">
          <a:extLst/>
        </a:blip>
        <a:stretch>
          <a:fillRect/>
        </a:stretch>
      </xdr:blipFill>
      <xdr:spPr>
        <a:xfrm>
          <a:off x="994111" y="366736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637</xdr:row>
      <xdr:rowOff>41428</xdr:rowOff>
    </xdr:from>
    <xdr:to>
      <xdr:col>1</xdr:col>
      <xdr:colOff>585611</xdr:colOff>
      <xdr:row>637</xdr:row>
      <xdr:rowOff>538440</xdr:rowOff>
    </xdr:to>
    <xdr:pic>
      <xdr:nvPicPr>
        <xdr:cNvPr id="857" name="Immagine 2639" descr="Immagine 2639"/>
        <xdr:cNvPicPr>
          <a:picLocks noChangeAspect="1"/>
        </xdr:cNvPicPr>
      </xdr:nvPicPr>
      <xdr:blipFill>
        <a:blip r:embed="rId820">
          <a:extLst/>
        </a:blip>
        <a:stretch>
          <a:fillRect/>
        </a:stretch>
      </xdr:blipFill>
      <xdr:spPr>
        <a:xfrm>
          <a:off x="994111" y="366165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641</xdr:row>
      <xdr:rowOff>41428</xdr:rowOff>
    </xdr:from>
    <xdr:to>
      <xdr:col>1</xdr:col>
      <xdr:colOff>585611</xdr:colOff>
      <xdr:row>641</xdr:row>
      <xdr:rowOff>538440</xdr:rowOff>
    </xdr:to>
    <xdr:pic>
      <xdr:nvPicPr>
        <xdr:cNvPr id="858" name="Immagine 2640" descr="Immagine 2640"/>
        <xdr:cNvPicPr>
          <a:picLocks noChangeAspect="1"/>
        </xdr:cNvPicPr>
      </xdr:nvPicPr>
      <xdr:blipFill>
        <a:blip r:embed="rId821">
          <a:extLst/>
        </a:blip>
        <a:stretch>
          <a:fillRect/>
        </a:stretch>
      </xdr:blipFill>
      <xdr:spPr>
        <a:xfrm>
          <a:off x="994111" y="368451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94317</xdr:colOff>
      <xdr:row>640</xdr:row>
      <xdr:rowOff>41428</xdr:rowOff>
    </xdr:from>
    <xdr:to>
      <xdr:col>1</xdr:col>
      <xdr:colOff>583707</xdr:colOff>
      <xdr:row>640</xdr:row>
      <xdr:rowOff>538440</xdr:rowOff>
    </xdr:to>
    <xdr:pic>
      <xdr:nvPicPr>
        <xdr:cNvPr id="859" name="Immagine 2641" descr="Immagine 2641"/>
        <xdr:cNvPicPr>
          <a:picLocks noChangeAspect="1"/>
        </xdr:cNvPicPr>
      </xdr:nvPicPr>
      <xdr:blipFill>
        <a:blip r:embed="rId822">
          <a:extLst/>
        </a:blip>
        <a:stretch>
          <a:fillRect/>
        </a:stretch>
      </xdr:blipFill>
      <xdr:spPr>
        <a:xfrm>
          <a:off x="996017" y="367879783"/>
          <a:ext cx="48939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639</xdr:row>
      <xdr:rowOff>41428</xdr:rowOff>
    </xdr:from>
    <xdr:to>
      <xdr:col>1</xdr:col>
      <xdr:colOff>585611</xdr:colOff>
      <xdr:row>639</xdr:row>
      <xdr:rowOff>538440</xdr:rowOff>
    </xdr:to>
    <xdr:pic>
      <xdr:nvPicPr>
        <xdr:cNvPr id="860" name="Immagine 2642" descr="Immagine 2642"/>
        <xdr:cNvPicPr>
          <a:picLocks noChangeAspect="1"/>
        </xdr:cNvPicPr>
      </xdr:nvPicPr>
      <xdr:blipFill>
        <a:blip r:embed="rId823">
          <a:extLst/>
        </a:blip>
        <a:stretch>
          <a:fillRect/>
        </a:stretch>
      </xdr:blipFill>
      <xdr:spPr>
        <a:xfrm>
          <a:off x="994111" y="367308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642</xdr:row>
      <xdr:rowOff>41428</xdr:rowOff>
    </xdr:from>
    <xdr:to>
      <xdr:col>1</xdr:col>
      <xdr:colOff>585611</xdr:colOff>
      <xdr:row>642</xdr:row>
      <xdr:rowOff>538440</xdr:rowOff>
    </xdr:to>
    <xdr:pic>
      <xdr:nvPicPr>
        <xdr:cNvPr id="861" name="Immagine 2643" descr="Immagine 2643"/>
        <xdr:cNvPicPr>
          <a:picLocks noChangeAspect="1"/>
        </xdr:cNvPicPr>
      </xdr:nvPicPr>
      <xdr:blipFill>
        <a:blip r:embed="rId824">
          <a:extLst/>
        </a:blip>
        <a:stretch>
          <a:fillRect/>
        </a:stretch>
      </xdr:blipFill>
      <xdr:spPr>
        <a:xfrm>
          <a:off x="994111" y="369022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645</xdr:row>
      <xdr:rowOff>41428</xdr:rowOff>
    </xdr:from>
    <xdr:to>
      <xdr:col>1</xdr:col>
      <xdr:colOff>585611</xdr:colOff>
      <xdr:row>645</xdr:row>
      <xdr:rowOff>538440</xdr:rowOff>
    </xdr:to>
    <xdr:pic>
      <xdr:nvPicPr>
        <xdr:cNvPr id="862" name="Immagine 2644" descr="Immagine 2644"/>
        <xdr:cNvPicPr>
          <a:picLocks noChangeAspect="1"/>
        </xdr:cNvPicPr>
      </xdr:nvPicPr>
      <xdr:blipFill>
        <a:blip r:embed="rId825">
          <a:extLst/>
        </a:blip>
        <a:stretch>
          <a:fillRect/>
        </a:stretch>
      </xdr:blipFill>
      <xdr:spPr>
        <a:xfrm>
          <a:off x="994111" y="370737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94317</xdr:colOff>
      <xdr:row>644</xdr:row>
      <xdr:rowOff>41428</xdr:rowOff>
    </xdr:from>
    <xdr:to>
      <xdr:col>1</xdr:col>
      <xdr:colOff>583707</xdr:colOff>
      <xdr:row>644</xdr:row>
      <xdr:rowOff>538440</xdr:rowOff>
    </xdr:to>
    <xdr:pic>
      <xdr:nvPicPr>
        <xdr:cNvPr id="863" name="Immagine 2645" descr="Immagine 2645"/>
        <xdr:cNvPicPr>
          <a:picLocks noChangeAspect="1"/>
        </xdr:cNvPicPr>
      </xdr:nvPicPr>
      <xdr:blipFill>
        <a:blip r:embed="rId826">
          <a:extLst/>
        </a:blip>
        <a:stretch>
          <a:fillRect/>
        </a:stretch>
      </xdr:blipFill>
      <xdr:spPr>
        <a:xfrm>
          <a:off x="996017" y="370165783"/>
          <a:ext cx="48939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643</xdr:row>
      <xdr:rowOff>41428</xdr:rowOff>
    </xdr:from>
    <xdr:to>
      <xdr:col>1</xdr:col>
      <xdr:colOff>585611</xdr:colOff>
      <xdr:row>643</xdr:row>
      <xdr:rowOff>538440</xdr:rowOff>
    </xdr:to>
    <xdr:pic>
      <xdr:nvPicPr>
        <xdr:cNvPr id="864" name="Immagine 2646" descr="Immagine 2646"/>
        <xdr:cNvPicPr>
          <a:picLocks noChangeAspect="1"/>
        </xdr:cNvPicPr>
      </xdr:nvPicPr>
      <xdr:blipFill>
        <a:blip r:embed="rId827">
          <a:extLst/>
        </a:blip>
        <a:stretch>
          <a:fillRect/>
        </a:stretch>
      </xdr:blipFill>
      <xdr:spPr>
        <a:xfrm>
          <a:off x="994111" y="369594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646</xdr:row>
      <xdr:rowOff>41428</xdr:rowOff>
    </xdr:from>
    <xdr:to>
      <xdr:col>1</xdr:col>
      <xdr:colOff>585611</xdr:colOff>
      <xdr:row>646</xdr:row>
      <xdr:rowOff>538440</xdr:rowOff>
    </xdr:to>
    <xdr:pic>
      <xdr:nvPicPr>
        <xdr:cNvPr id="865" name="Immagine 2647" descr="Immagine 2647"/>
        <xdr:cNvPicPr>
          <a:picLocks noChangeAspect="1"/>
        </xdr:cNvPicPr>
      </xdr:nvPicPr>
      <xdr:blipFill>
        <a:blip r:embed="rId828">
          <a:extLst/>
        </a:blip>
        <a:stretch>
          <a:fillRect/>
        </a:stretch>
      </xdr:blipFill>
      <xdr:spPr>
        <a:xfrm>
          <a:off x="994111" y="371308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649</xdr:row>
      <xdr:rowOff>41428</xdr:rowOff>
    </xdr:from>
    <xdr:to>
      <xdr:col>1</xdr:col>
      <xdr:colOff>585611</xdr:colOff>
      <xdr:row>649</xdr:row>
      <xdr:rowOff>538440</xdr:rowOff>
    </xdr:to>
    <xdr:pic>
      <xdr:nvPicPr>
        <xdr:cNvPr id="866" name="Immagine 2648" descr="Immagine 2648"/>
        <xdr:cNvPicPr>
          <a:picLocks noChangeAspect="1"/>
        </xdr:cNvPicPr>
      </xdr:nvPicPr>
      <xdr:blipFill>
        <a:blip r:embed="rId829">
          <a:extLst/>
        </a:blip>
        <a:stretch>
          <a:fillRect/>
        </a:stretch>
      </xdr:blipFill>
      <xdr:spPr>
        <a:xfrm>
          <a:off x="994111" y="373023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94317</xdr:colOff>
      <xdr:row>648</xdr:row>
      <xdr:rowOff>41428</xdr:rowOff>
    </xdr:from>
    <xdr:to>
      <xdr:col>1</xdr:col>
      <xdr:colOff>583707</xdr:colOff>
      <xdr:row>648</xdr:row>
      <xdr:rowOff>538440</xdr:rowOff>
    </xdr:to>
    <xdr:pic>
      <xdr:nvPicPr>
        <xdr:cNvPr id="867" name="Immagine 2649" descr="Immagine 2649"/>
        <xdr:cNvPicPr>
          <a:picLocks noChangeAspect="1"/>
        </xdr:cNvPicPr>
      </xdr:nvPicPr>
      <xdr:blipFill>
        <a:blip r:embed="rId830">
          <a:extLst/>
        </a:blip>
        <a:stretch>
          <a:fillRect/>
        </a:stretch>
      </xdr:blipFill>
      <xdr:spPr>
        <a:xfrm>
          <a:off x="996017" y="372451783"/>
          <a:ext cx="48939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647</xdr:row>
      <xdr:rowOff>41428</xdr:rowOff>
    </xdr:from>
    <xdr:to>
      <xdr:col>1</xdr:col>
      <xdr:colOff>585611</xdr:colOff>
      <xdr:row>647</xdr:row>
      <xdr:rowOff>538440</xdr:rowOff>
    </xdr:to>
    <xdr:pic>
      <xdr:nvPicPr>
        <xdr:cNvPr id="868" name="Immagine 2650" descr="Immagine 2650"/>
        <xdr:cNvPicPr>
          <a:picLocks noChangeAspect="1"/>
        </xdr:cNvPicPr>
      </xdr:nvPicPr>
      <xdr:blipFill>
        <a:blip r:embed="rId831">
          <a:extLst/>
        </a:blip>
        <a:stretch>
          <a:fillRect/>
        </a:stretch>
      </xdr:blipFill>
      <xdr:spPr>
        <a:xfrm>
          <a:off x="994111" y="3718802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92411</xdr:colOff>
      <xdr:row>650</xdr:row>
      <xdr:rowOff>41428</xdr:rowOff>
    </xdr:from>
    <xdr:to>
      <xdr:col>1</xdr:col>
      <xdr:colOff>585611</xdr:colOff>
      <xdr:row>650</xdr:row>
      <xdr:rowOff>538440</xdr:rowOff>
    </xdr:to>
    <xdr:pic>
      <xdr:nvPicPr>
        <xdr:cNvPr id="869" name="Immagine 2651" descr="Immagine 2651"/>
        <xdr:cNvPicPr>
          <a:picLocks noChangeAspect="1"/>
        </xdr:cNvPicPr>
      </xdr:nvPicPr>
      <xdr:blipFill>
        <a:blip r:embed="rId832">
          <a:extLst/>
        </a:blip>
        <a:stretch>
          <a:fillRect/>
        </a:stretch>
      </xdr:blipFill>
      <xdr:spPr>
        <a:xfrm>
          <a:off x="994111" y="373594783"/>
          <a:ext cx="493201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652</xdr:row>
      <xdr:rowOff>61371</xdr:rowOff>
    </xdr:from>
    <xdr:to>
      <xdr:col>1</xdr:col>
      <xdr:colOff>645321</xdr:colOff>
      <xdr:row>652</xdr:row>
      <xdr:rowOff>550966</xdr:rowOff>
    </xdr:to>
    <xdr:pic>
      <xdr:nvPicPr>
        <xdr:cNvPr id="870" name="Immagine 2652" descr="Immagine 2652"/>
        <xdr:cNvPicPr>
          <a:picLocks noChangeAspect="1"/>
        </xdr:cNvPicPr>
      </xdr:nvPicPr>
      <xdr:blipFill>
        <a:blip r:embed="rId833">
          <a:extLst/>
        </a:blip>
        <a:stretch>
          <a:fillRect/>
        </a:stretch>
      </xdr:blipFill>
      <xdr:spPr>
        <a:xfrm>
          <a:off x="945488" y="374757726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653</xdr:row>
      <xdr:rowOff>61148</xdr:rowOff>
    </xdr:from>
    <xdr:to>
      <xdr:col>1</xdr:col>
      <xdr:colOff>645321</xdr:colOff>
      <xdr:row>653</xdr:row>
      <xdr:rowOff>550743</xdr:rowOff>
    </xdr:to>
    <xdr:pic>
      <xdr:nvPicPr>
        <xdr:cNvPr id="871" name="Immagine 2653" descr="Immagine 2653"/>
        <xdr:cNvPicPr>
          <a:picLocks noChangeAspect="1"/>
        </xdr:cNvPicPr>
      </xdr:nvPicPr>
      <xdr:blipFill>
        <a:blip r:embed="rId834">
          <a:extLst/>
        </a:blip>
        <a:stretch>
          <a:fillRect/>
        </a:stretch>
      </xdr:blipFill>
      <xdr:spPr>
        <a:xfrm>
          <a:off x="945488" y="375329003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654</xdr:row>
      <xdr:rowOff>31606</xdr:rowOff>
    </xdr:from>
    <xdr:to>
      <xdr:col>1</xdr:col>
      <xdr:colOff>645321</xdr:colOff>
      <xdr:row>654</xdr:row>
      <xdr:rowOff>521201</xdr:rowOff>
    </xdr:to>
    <xdr:pic>
      <xdr:nvPicPr>
        <xdr:cNvPr id="872" name="Immagine 2654" descr="Immagine 2654"/>
        <xdr:cNvPicPr>
          <a:picLocks noChangeAspect="1"/>
        </xdr:cNvPicPr>
      </xdr:nvPicPr>
      <xdr:blipFill>
        <a:blip r:embed="rId835">
          <a:extLst/>
        </a:blip>
        <a:stretch>
          <a:fillRect/>
        </a:stretch>
      </xdr:blipFill>
      <xdr:spPr>
        <a:xfrm>
          <a:off x="945488" y="375870961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656</xdr:row>
      <xdr:rowOff>25777</xdr:rowOff>
    </xdr:from>
    <xdr:to>
      <xdr:col>1</xdr:col>
      <xdr:colOff>645321</xdr:colOff>
      <xdr:row>656</xdr:row>
      <xdr:rowOff>505846</xdr:rowOff>
    </xdr:to>
    <xdr:pic>
      <xdr:nvPicPr>
        <xdr:cNvPr id="873" name="Immagine 2655" descr="Immagine 2655"/>
        <xdr:cNvPicPr>
          <a:picLocks noChangeAspect="1"/>
        </xdr:cNvPicPr>
      </xdr:nvPicPr>
      <xdr:blipFill>
        <a:blip r:embed="rId836">
          <a:extLst/>
        </a:blip>
        <a:stretch>
          <a:fillRect/>
        </a:stretch>
      </xdr:blipFill>
      <xdr:spPr>
        <a:xfrm>
          <a:off x="945488" y="377008132"/>
          <a:ext cx="601533" cy="4800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658</xdr:row>
      <xdr:rowOff>44802</xdr:rowOff>
    </xdr:from>
    <xdr:to>
      <xdr:col>1</xdr:col>
      <xdr:colOff>645321</xdr:colOff>
      <xdr:row>658</xdr:row>
      <xdr:rowOff>534397</xdr:rowOff>
    </xdr:to>
    <xdr:pic>
      <xdr:nvPicPr>
        <xdr:cNvPr id="874" name="Immagine 2656" descr="Immagine 2656"/>
        <xdr:cNvPicPr>
          <a:picLocks noChangeAspect="1"/>
        </xdr:cNvPicPr>
      </xdr:nvPicPr>
      <xdr:blipFill>
        <a:blip r:embed="rId837">
          <a:extLst/>
        </a:blip>
        <a:stretch>
          <a:fillRect/>
        </a:stretch>
      </xdr:blipFill>
      <xdr:spPr>
        <a:xfrm>
          <a:off x="945488" y="37817015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659</xdr:row>
      <xdr:rowOff>30936</xdr:rowOff>
    </xdr:from>
    <xdr:to>
      <xdr:col>1</xdr:col>
      <xdr:colOff>645321</xdr:colOff>
      <xdr:row>659</xdr:row>
      <xdr:rowOff>520531</xdr:rowOff>
    </xdr:to>
    <xdr:pic>
      <xdr:nvPicPr>
        <xdr:cNvPr id="875" name="Immagine 2657" descr="Immagine 2657"/>
        <xdr:cNvPicPr>
          <a:picLocks noChangeAspect="1"/>
        </xdr:cNvPicPr>
      </xdr:nvPicPr>
      <xdr:blipFill>
        <a:blip r:embed="rId838">
          <a:extLst/>
        </a:blip>
        <a:stretch>
          <a:fillRect/>
        </a:stretch>
      </xdr:blipFill>
      <xdr:spPr>
        <a:xfrm>
          <a:off x="945488" y="378727791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660</xdr:row>
      <xdr:rowOff>41676</xdr:rowOff>
    </xdr:from>
    <xdr:to>
      <xdr:col>1</xdr:col>
      <xdr:colOff>645321</xdr:colOff>
      <xdr:row>660</xdr:row>
      <xdr:rowOff>521746</xdr:rowOff>
    </xdr:to>
    <xdr:pic>
      <xdr:nvPicPr>
        <xdr:cNvPr id="876" name="Immagine 2659" descr="Immagine 2659"/>
        <xdr:cNvPicPr>
          <a:picLocks noChangeAspect="1"/>
        </xdr:cNvPicPr>
      </xdr:nvPicPr>
      <xdr:blipFill>
        <a:blip r:embed="rId839">
          <a:extLst/>
        </a:blip>
        <a:stretch>
          <a:fillRect/>
        </a:stretch>
      </xdr:blipFill>
      <xdr:spPr>
        <a:xfrm>
          <a:off x="945488" y="379310031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661</xdr:row>
      <xdr:rowOff>30465</xdr:rowOff>
    </xdr:from>
    <xdr:to>
      <xdr:col>1</xdr:col>
      <xdr:colOff>645321</xdr:colOff>
      <xdr:row>661</xdr:row>
      <xdr:rowOff>520084</xdr:rowOff>
    </xdr:to>
    <xdr:pic>
      <xdr:nvPicPr>
        <xdr:cNvPr id="877" name="Immagine 2661" descr="Immagine 2661"/>
        <xdr:cNvPicPr>
          <a:picLocks noChangeAspect="1"/>
        </xdr:cNvPicPr>
      </xdr:nvPicPr>
      <xdr:blipFill>
        <a:blip r:embed="rId840">
          <a:extLst/>
        </a:blip>
        <a:stretch>
          <a:fillRect/>
        </a:stretch>
      </xdr:blipFill>
      <xdr:spPr>
        <a:xfrm>
          <a:off x="945488" y="379870320"/>
          <a:ext cx="601533" cy="489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662</xdr:row>
      <xdr:rowOff>23817</xdr:rowOff>
    </xdr:from>
    <xdr:to>
      <xdr:col>1</xdr:col>
      <xdr:colOff>645321</xdr:colOff>
      <xdr:row>662</xdr:row>
      <xdr:rowOff>509617</xdr:rowOff>
    </xdr:to>
    <xdr:pic>
      <xdr:nvPicPr>
        <xdr:cNvPr id="878" name="Immagine 2663" descr="Immagine 2663"/>
        <xdr:cNvPicPr>
          <a:picLocks noChangeAspect="1"/>
        </xdr:cNvPicPr>
      </xdr:nvPicPr>
      <xdr:blipFill>
        <a:blip r:embed="rId841">
          <a:extLst/>
        </a:blip>
        <a:stretch>
          <a:fillRect/>
        </a:stretch>
      </xdr:blipFill>
      <xdr:spPr>
        <a:xfrm>
          <a:off x="945488" y="380435172"/>
          <a:ext cx="601533" cy="485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663</xdr:row>
      <xdr:rowOff>27984</xdr:rowOff>
    </xdr:from>
    <xdr:to>
      <xdr:col>1</xdr:col>
      <xdr:colOff>645321</xdr:colOff>
      <xdr:row>663</xdr:row>
      <xdr:rowOff>517604</xdr:rowOff>
    </xdr:to>
    <xdr:pic>
      <xdr:nvPicPr>
        <xdr:cNvPr id="879" name="Immagine 2667" descr="Immagine 2667"/>
        <xdr:cNvPicPr>
          <a:picLocks noChangeAspect="1"/>
        </xdr:cNvPicPr>
      </xdr:nvPicPr>
      <xdr:blipFill>
        <a:blip r:embed="rId842">
          <a:extLst/>
        </a:blip>
        <a:stretch>
          <a:fillRect/>
        </a:stretch>
      </xdr:blipFill>
      <xdr:spPr>
        <a:xfrm>
          <a:off x="945488" y="381010839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664</xdr:row>
      <xdr:rowOff>25380</xdr:rowOff>
    </xdr:from>
    <xdr:to>
      <xdr:col>1</xdr:col>
      <xdr:colOff>645321</xdr:colOff>
      <xdr:row>664</xdr:row>
      <xdr:rowOff>505450</xdr:rowOff>
    </xdr:to>
    <xdr:pic>
      <xdr:nvPicPr>
        <xdr:cNvPr id="880" name="Immagine 2671" descr="Immagine 2671"/>
        <xdr:cNvPicPr>
          <a:picLocks noChangeAspect="1"/>
        </xdr:cNvPicPr>
      </xdr:nvPicPr>
      <xdr:blipFill>
        <a:blip r:embed="rId843">
          <a:extLst/>
        </a:blip>
        <a:stretch>
          <a:fillRect/>
        </a:stretch>
      </xdr:blipFill>
      <xdr:spPr>
        <a:xfrm>
          <a:off x="945488" y="381579735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665</xdr:row>
      <xdr:rowOff>36343</xdr:rowOff>
    </xdr:from>
    <xdr:to>
      <xdr:col>1</xdr:col>
      <xdr:colOff>645321</xdr:colOff>
      <xdr:row>665</xdr:row>
      <xdr:rowOff>541193</xdr:rowOff>
    </xdr:to>
    <xdr:pic>
      <xdr:nvPicPr>
        <xdr:cNvPr id="881" name="Immagine 2673" descr="Immagine 2673"/>
        <xdr:cNvPicPr>
          <a:picLocks noChangeAspect="1"/>
        </xdr:cNvPicPr>
      </xdr:nvPicPr>
      <xdr:blipFill>
        <a:blip r:embed="rId844">
          <a:extLst/>
        </a:blip>
        <a:stretch>
          <a:fillRect/>
        </a:stretch>
      </xdr:blipFill>
      <xdr:spPr>
        <a:xfrm>
          <a:off x="945488" y="382162198"/>
          <a:ext cx="601533" cy="504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666</xdr:row>
      <xdr:rowOff>26918</xdr:rowOff>
    </xdr:from>
    <xdr:to>
      <xdr:col>1</xdr:col>
      <xdr:colOff>645321</xdr:colOff>
      <xdr:row>666</xdr:row>
      <xdr:rowOff>508897</xdr:rowOff>
    </xdr:to>
    <xdr:pic>
      <xdr:nvPicPr>
        <xdr:cNvPr id="882" name="Immagine 2675" descr="Immagine 2675"/>
        <xdr:cNvPicPr>
          <a:picLocks noChangeAspect="1"/>
        </xdr:cNvPicPr>
      </xdr:nvPicPr>
      <xdr:blipFill>
        <a:blip r:embed="rId845">
          <a:extLst/>
        </a:blip>
        <a:stretch>
          <a:fillRect/>
        </a:stretch>
      </xdr:blipFill>
      <xdr:spPr>
        <a:xfrm>
          <a:off x="945488" y="382724273"/>
          <a:ext cx="601533" cy="48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667</xdr:row>
      <xdr:rowOff>24288</xdr:rowOff>
    </xdr:from>
    <xdr:to>
      <xdr:col>1</xdr:col>
      <xdr:colOff>645321</xdr:colOff>
      <xdr:row>667</xdr:row>
      <xdr:rowOff>504358</xdr:rowOff>
    </xdr:to>
    <xdr:pic>
      <xdr:nvPicPr>
        <xdr:cNvPr id="883" name="Immagine 2676" descr="Immagine 2676"/>
        <xdr:cNvPicPr>
          <a:picLocks noChangeAspect="1"/>
        </xdr:cNvPicPr>
      </xdr:nvPicPr>
      <xdr:blipFill>
        <a:blip r:embed="rId846">
          <a:extLst/>
        </a:blip>
        <a:stretch>
          <a:fillRect/>
        </a:stretch>
      </xdr:blipFill>
      <xdr:spPr>
        <a:xfrm>
          <a:off x="945488" y="383293143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668</xdr:row>
      <xdr:rowOff>35252</xdr:rowOff>
    </xdr:from>
    <xdr:to>
      <xdr:col>1</xdr:col>
      <xdr:colOff>645321</xdr:colOff>
      <xdr:row>668</xdr:row>
      <xdr:rowOff>524872</xdr:rowOff>
    </xdr:to>
    <xdr:pic>
      <xdr:nvPicPr>
        <xdr:cNvPr id="884" name="Immagine 2677" descr="Immagine 2677"/>
        <xdr:cNvPicPr>
          <a:picLocks noChangeAspect="1"/>
        </xdr:cNvPicPr>
      </xdr:nvPicPr>
      <xdr:blipFill>
        <a:blip r:embed="rId847">
          <a:extLst/>
        </a:blip>
        <a:stretch>
          <a:fillRect/>
        </a:stretch>
      </xdr:blipFill>
      <xdr:spPr>
        <a:xfrm>
          <a:off x="945488" y="383875607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669</xdr:row>
      <xdr:rowOff>25826</xdr:rowOff>
    </xdr:from>
    <xdr:to>
      <xdr:col>1</xdr:col>
      <xdr:colOff>645321</xdr:colOff>
      <xdr:row>669</xdr:row>
      <xdr:rowOff>505896</xdr:rowOff>
    </xdr:to>
    <xdr:pic>
      <xdr:nvPicPr>
        <xdr:cNvPr id="885" name="Immagine 2679" descr="Immagine 2679"/>
        <xdr:cNvPicPr>
          <a:picLocks noChangeAspect="1"/>
        </xdr:cNvPicPr>
      </xdr:nvPicPr>
      <xdr:blipFill>
        <a:blip r:embed="rId848">
          <a:extLst/>
        </a:blip>
        <a:stretch>
          <a:fillRect/>
        </a:stretch>
      </xdr:blipFill>
      <xdr:spPr>
        <a:xfrm>
          <a:off x="945488" y="384437681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670</xdr:row>
      <xdr:rowOff>29993</xdr:rowOff>
    </xdr:from>
    <xdr:to>
      <xdr:col>1</xdr:col>
      <xdr:colOff>645321</xdr:colOff>
      <xdr:row>670</xdr:row>
      <xdr:rowOff>519613</xdr:rowOff>
    </xdr:to>
    <xdr:pic>
      <xdr:nvPicPr>
        <xdr:cNvPr id="886" name="Immagine 2680" descr="Immagine 2680"/>
        <xdr:cNvPicPr>
          <a:picLocks noChangeAspect="1"/>
        </xdr:cNvPicPr>
      </xdr:nvPicPr>
      <xdr:blipFill>
        <a:blip r:embed="rId849">
          <a:extLst/>
        </a:blip>
        <a:stretch>
          <a:fillRect/>
        </a:stretch>
      </xdr:blipFill>
      <xdr:spPr>
        <a:xfrm>
          <a:off x="945488" y="385013348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672</xdr:row>
      <xdr:rowOff>44033</xdr:rowOff>
    </xdr:from>
    <xdr:to>
      <xdr:col>1</xdr:col>
      <xdr:colOff>628755</xdr:colOff>
      <xdr:row>672</xdr:row>
      <xdr:rowOff>526013</xdr:rowOff>
    </xdr:to>
    <xdr:pic>
      <xdr:nvPicPr>
        <xdr:cNvPr id="887" name="Immagine 2681" descr="Immagine 2681"/>
        <xdr:cNvPicPr>
          <a:picLocks noChangeAspect="1"/>
        </xdr:cNvPicPr>
      </xdr:nvPicPr>
      <xdr:blipFill>
        <a:blip r:embed="rId850">
          <a:extLst/>
        </a:blip>
        <a:stretch>
          <a:fillRect/>
        </a:stretch>
      </xdr:blipFill>
      <xdr:spPr>
        <a:xfrm>
          <a:off x="928922" y="386170388"/>
          <a:ext cx="601534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673</xdr:row>
      <xdr:rowOff>44132</xdr:rowOff>
    </xdr:from>
    <xdr:to>
      <xdr:col>1</xdr:col>
      <xdr:colOff>628755</xdr:colOff>
      <xdr:row>673</xdr:row>
      <xdr:rowOff>526112</xdr:rowOff>
    </xdr:to>
    <xdr:pic>
      <xdr:nvPicPr>
        <xdr:cNvPr id="888" name="Immagine 2683" descr="Immagine 2683"/>
        <xdr:cNvPicPr>
          <a:picLocks noChangeAspect="1"/>
        </xdr:cNvPicPr>
      </xdr:nvPicPr>
      <xdr:blipFill>
        <a:blip r:embed="rId851">
          <a:extLst/>
        </a:blip>
        <a:stretch>
          <a:fillRect/>
        </a:stretch>
      </xdr:blipFill>
      <xdr:spPr>
        <a:xfrm>
          <a:off x="928922" y="386741987"/>
          <a:ext cx="601534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674</xdr:row>
      <xdr:rowOff>44231</xdr:rowOff>
    </xdr:from>
    <xdr:to>
      <xdr:col>1</xdr:col>
      <xdr:colOff>628755</xdr:colOff>
      <xdr:row>674</xdr:row>
      <xdr:rowOff>526211</xdr:rowOff>
    </xdr:to>
    <xdr:pic>
      <xdr:nvPicPr>
        <xdr:cNvPr id="889" name="Immagine 2684" descr="Immagine 2684"/>
        <xdr:cNvPicPr>
          <a:picLocks noChangeAspect="1"/>
        </xdr:cNvPicPr>
      </xdr:nvPicPr>
      <xdr:blipFill>
        <a:blip r:embed="rId852">
          <a:extLst/>
        </a:blip>
        <a:stretch>
          <a:fillRect/>
        </a:stretch>
      </xdr:blipFill>
      <xdr:spPr>
        <a:xfrm>
          <a:off x="928922" y="387313586"/>
          <a:ext cx="601534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675</xdr:row>
      <xdr:rowOff>44330</xdr:rowOff>
    </xdr:from>
    <xdr:to>
      <xdr:col>1</xdr:col>
      <xdr:colOff>628755</xdr:colOff>
      <xdr:row>675</xdr:row>
      <xdr:rowOff>526310</xdr:rowOff>
    </xdr:to>
    <xdr:pic>
      <xdr:nvPicPr>
        <xdr:cNvPr id="890" name="Immagine 2685" descr="Immagine 2685"/>
        <xdr:cNvPicPr>
          <a:picLocks noChangeAspect="1"/>
        </xdr:cNvPicPr>
      </xdr:nvPicPr>
      <xdr:blipFill>
        <a:blip r:embed="rId853">
          <a:extLst/>
        </a:blip>
        <a:stretch>
          <a:fillRect/>
        </a:stretch>
      </xdr:blipFill>
      <xdr:spPr>
        <a:xfrm>
          <a:off x="928922" y="387885185"/>
          <a:ext cx="601534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676</xdr:row>
      <xdr:rowOff>52690</xdr:rowOff>
    </xdr:from>
    <xdr:to>
      <xdr:col>1</xdr:col>
      <xdr:colOff>628755</xdr:colOff>
      <xdr:row>676</xdr:row>
      <xdr:rowOff>534670</xdr:rowOff>
    </xdr:to>
    <xdr:pic>
      <xdr:nvPicPr>
        <xdr:cNvPr id="891" name="Immagine 2687" descr="Immagine 2687"/>
        <xdr:cNvPicPr>
          <a:picLocks noChangeAspect="1"/>
        </xdr:cNvPicPr>
      </xdr:nvPicPr>
      <xdr:blipFill>
        <a:blip r:embed="rId854">
          <a:extLst/>
        </a:blip>
        <a:stretch>
          <a:fillRect/>
        </a:stretch>
      </xdr:blipFill>
      <xdr:spPr>
        <a:xfrm>
          <a:off x="928922" y="388465045"/>
          <a:ext cx="601534" cy="48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677</xdr:row>
      <xdr:rowOff>32052</xdr:rowOff>
    </xdr:from>
    <xdr:to>
      <xdr:col>1</xdr:col>
      <xdr:colOff>645321</xdr:colOff>
      <xdr:row>677</xdr:row>
      <xdr:rowOff>521647</xdr:rowOff>
    </xdr:to>
    <xdr:pic>
      <xdr:nvPicPr>
        <xdr:cNvPr id="892" name="Immagine 2689" descr="Immagine 2689"/>
        <xdr:cNvPicPr>
          <a:picLocks noChangeAspect="1"/>
        </xdr:cNvPicPr>
      </xdr:nvPicPr>
      <xdr:blipFill>
        <a:blip r:embed="rId855">
          <a:extLst/>
        </a:blip>
        <a:stretch>
          <a:fillRect/>
        </a:stretch>
      </xdr:blipFill>
      <xdr:spPr>
        <a:xfrm>
          <a:off x="945488" y="38901590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43788</xdr:colOff>
      <xdr:row>678</xdr:row>
      <xdr:rowOff>29423</xdr:rowOff>
    </xdr:from>
    <xdr:to>
      <xdr:col>1</xdr:col>
      <xdr:colOff>645321</xdr:colOff>
      <xdr:row>678</xdr:row>
      <xdr:rowOff>519018</xdr:rowOff>
    </xdr:to>
    <xdr:pic>
      <xdr:nvPicPr>
        <xdr:cNvPr id="893" name="Immagine 2691" descr="Immagine 2691"/>
        <xdr:cNvPicPr>
          <a:picLocks noChangeAspect="1"/>
        </xdr:cNvPicPr>
      </xdr:nvPicPr>
      <xdr:blipFill>
        <a:blip r:embed="rId856">
          <a:extLst/>
        </a:blip>
        <a:stretch>
          <a:fillRect/>
        </a:stretch>
      </xdr:blipFill>
      <xdr:spPr>
        <a:xfrm>
          <a:off x="945488" y="38958477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27222</xdr:colOff>
      <xdr:row>671</xdr:row>
      <xdr:rowOff>52218</xdr:rowOff>
    </xdr:from>
    <xdr:to>
      <xdr:col>1</xdr:col>
      <xdr:colOff>628755</xdr:colOff>
      <xdr:row>671</xdr:row>
      <xdr:rowOff>534198</xdr:rowOff>
    </xdr:to>
    <xdr:pic>
      <xdr:nvPicPr>
        <xdr:cNvPr id="894" name="Immagine 2693" descr="Immagine 2693"/>
        <xdr:cNvPicPr>
          <a:picLocks noChangeAspect="1"/>
        </xdr:cNvPicPr>
      </xdr:nvPicPr>
      <xdr:blipFill>
        <a:blip r:embed="rId857">
          <a:extLst/>
        </a:blip>
        <a:stretch>
          <a:fillRect/>
        </a:stretch>
      </xdr:blipFill>
      <xdr:spPr>
        <a:xfrm>
          <a:off x="928922" y="385607073"/>
          <a:ext cx="601534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20769</xdr:colOff>
      <xdr:row>650</xdr:row>
      <xdr:rowOff>543624</xdr:rowOff>
    </xdr:from>
    <xdr:to>
      <xdr:col>2</xdr:col>
      <xdr:colOff>8222</xdr:colOff>
      <xdr:row>652</xdr:row>
      <xdr:rowOff>44802</xdr:rowOff>
    </xdr:to>
    <xdr:pic>
      <xdr:nvPicPr>
        <xdr:cNvPr id="895" name="Immagine 2695" descr="Immagine 2695"/>
        <xdr:cNvPicPr>
          <a:picLocks noChangeAspect="1"/>
        </xdr:cNvPicPr>
      </xdr:nvPicPr>
      <xdr:blipFill>
        <a:blip r:embed="rId858">
          <a:extLst/>
        </a:blip>
        <a:stretch>
          <a:fillRect/>
        </a:stretch>
      </xdr:blipFill>
      <xdr:spPr>
        <a:xfrm>
          <a:off x="922469" y="374096979"/>
          <a:ext cx="724054" cy="644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40454</xdr:colOff>
      <xdr:row>656</xdr:row>
      <xdr:rowOff>518447</xdr:rowOff>
    </xdr:from>
    <xdr:to>
      <xdr:col>2</xdr:col>
      <xdr:colOff>13641</xdr:colOff>
      <xdr:row>658</xdr:row>
      <xdr:rowOff>23445</xdr:rowOff>
    </xdr:to>
    <xdr:pic>
      <xdr:nvPicPr>
        <xdr:cNvPr id="896" name="Immagine 2697" descr="Immagine 2697"/>
        <xdr:cNvPicPr>
          <a:picLocks noChangeAspect="1"/>
        </xdr:cNvPicPr>
      </xdr:nvPicPr>
      <xdr:blipFill>
        <a:blip r:embed="rId859">
          <a:extLst/>
        </a:blip>
        <a:stretch>
          <a:fillRect/>
        </a:stretch>
      </xdr:blipFill>
      <xdr:spPr>
        <a:xfrm>
          <a:off x="942154" y="377500802"/>
          <a:ext cx="709788" cy="6479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64267</xdr:colOff>
      <xdr:row>678</xdr:row>
      <xdr:rowOff>565725</xdr:rowOff>
    </xdr:from>
    <xdr:to>
      <xdr:col>2</xdr:col>
      <xdr:colOff>960</xdr:colOff>
      <xdr:row>680</xdr:row>
      <xdr:rowOff>6354</xdr:rowOff>
    </xdr:to>
    <xdr:pic>
      <xdr:nvPicPr>
        <xdr:cNvPr id="897" name="Immagine 2699" descr="Immagine 2699"/>
        <xdr:cNvPicPr>
          <a:picLocks noChangeAspect="1"/>
        </xdr:cNvPicPr>
      </xdr:nvPicPr>
      <xdr:blipFill>
        <a:blip r:embed="rId860">
          <a:extLst/>
        </a:blip>
        <a:stretch>
          <a:fillRect/>
        </a:stretch>
      </xdr:blipFill>
      <xdr:spPr>
        <a:xfrm>
          <a:off x="965967" y="390121080"/>
          <a:ext cx="673294" cy="5836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96500</xdr:colOff>
      <xdr:row>655</xdr:row>
      <xdr:rowOff>32226</xdr:rowOff>
    </xdr:from>
    <xdr:to>
      <xdr:col>1</xdr:col>
      <xdr:colOff>597319</xdr:colOff>
      <xdr:row>655</xdr:row>
      <xdr:rowOff>533057</xdr:rowOff>
    </xdr:to>
    <xdr:pic>
      <xdr:nvPicPr>
        <xdr:cNvPr id="898" name="Immagine 2700" descr="Immagine 2700"/>
        <xdr:cNvPicPr>
          <a:picLocks noChangeAspect="1"/>
        </xdr:cNvPicPr>
      </xdr:nvPicPr>
      <xdr:blipFill>
        <a:blip r:embed="rId861">
          <a:extLst/>
        </a:blip>
        <a:stretch>
          <a:fillRect/>
        </a:stretch>
      </xdr:blipFill>
      <xdr:spPr>
        <a:xfrm>
          <a:off x="998200" y="376443081"/>
          <a:ext cx="500820" cy="5008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82827</xdr:colOff>
      <xdr:row>615</xdr:row>
      <xdr:rowOff>41428</xdr:rowOff>
    </xdr:from>
    <xdr:to>
      <xdr:col>1</xdr:col>
      <xdr:colOff>576028</xdr:colOff>
      <xdr:row>615</xdr:row>
      <xdr:rowOff>538440</xdr:rowOff>
    </xdr:to>
    <xdr:pic>
      <xdr:nvPicPr>
        <xdr:cNvPr id="899" name="Immagine 2701" descr="Immagine 2701"/>
        <xdr:cNvPicPr>
          <a:picLocks noChangeAspect="1"/>
        </xdr:cNvPicPr>
      </xdr:nvPicPr>
      <xdr:blipFill>
        <a:blip r:embed="rId862">
          <a:extLst/>
        </a:blip>
        <a:stretch>
          <a:fillRect/>
        </a:stretch>
      </xdr:blipFill>
      <xdr:spPr>
        <a:xfrm>
          <a:off x="984527" y="353592283"/>
          <a:ext cx="493202" cy="49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31865</xdr:colOff>
      <xdr:row>755</xdr:row>
      <xdr:rowOff>62041</xdr:rowOff>
    </xdr:from>
    <xdr:to>
      <xdr:col>1</xdr:col>
      <xdr:colOff>633397</xdr:colOff>
      <xdr:row>755</xdr:row>
      <xdr:rowOff>551636</xdr:rowOff>
    </xdr:to>
    <xdr:pic>
      <xdr:nvPicPr>
        <xdr:cNvPr id="900" name="Immagine 2702" descr="Immagine 2702"/>
        <xdr:cNvPicPr>
          <a:picLocks noChangeAspect="1"/>
        </xdr:cNvPicPr>
      </xdr:nvPicPr>
      <xdr:blipFill>
        <a:blip r:embed="rId863">
          <a:extLst/>
        </a:blip>
        <a:stretch>
          <a:fillRect/>
        </a:stretch>
      </xdr:blipFill>
      <xdr:spPr>
        <a:xfrm>
          <a:off x="933565" y="433622896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31865</xdr:colOff>
      <xdr:row>756</xdr:row>
      <xdr:rowOff>62041</xdr:rowOff>
    </xdr:from>
    <xdr:to>
      <xdr:col>1</xdr:col>
      <xdr:colOff>633397</xdr:colOff>
      <xdr:row>756</xdr:row>
      <xdr:rowOff>551636</xdr:rowOff>
    </xdr:to>
    <xdr:pic>
      <xdr:nvPicPr>
        <xdr:cNvPr id="901" name="Immagine 2703" descr="Immagine 2703"/>
        <xdr:cNvPicPr>
          <a:picLocks noChangeAspect="1"/>
        </xdr:cNvPicPr>
      </xdr:nvPicPr>
      <xdr:blipFill>
        <a:blip r:embed="rId864">
          <a:extLst/>
        </a:blip>
        <a:stretch>
          <a:fillRect/>
        </a:stretch>
      </xdr:blipFill>
      <xdr:spPr>
        <a:xfrm>
          <a:off x="933565" y="434194396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680</xdr:row>
      <xdr:rowOff>57998</xdr:rowOff>
    </xdr:from>
    <xdr:to>
      <xdr:col>1</xdr:col>
      <xdr:colOff>629364</xdr:colOff>
      <xdr:row>680</xdr:row>
      <xdr:rowOff>539978</xdr:rowOff>
    </xdr:to>
    <xdr:pic>
      <xdr:nvPicPr>
        <xdr:cNvPr id="902" name="Immagine 2704" descr="Immagine 2704"/>
        <xdr:cNvPicPr>
          <a:picLocks noChangeAspect="1"/>
        </xdr:cNvPicPr>
      </xdr:nvPicPr>
      <xdr:blipFill>
        <a:blip r:embed="rId865">
          <a:extLst/>
        </a:blip>
        <a:stretch>
          <a:fillRect/>
        </a:stretch>
      </xdr:blipFill>
      <xdr:spPr>
        <a:xfrm>
          <a:off x="929532" y="390756353"/>
          <a:ext cx="601533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682</xdr:row>
      <xdr:rowOff>55344</xdr:rowOff>
    </xdr:from>
    <xdr:to>
      <xdr:col>1</xdr:col>
      <xdr:colOff>629364</xdr:colOff>
      <xdr:row>682</xdr:row>
      <xdr:rowOff>541144</xdr:rowOff>
    </xdr:to>
    <xdr:pic>
      <xdr:nvPicPr>
        <xdr:cNvPr id="903" name="Immagine 2705" descr="Immagine 2705"/>
        <xdr:cNvPicPr>
          <a:picLocks noChangeAspect="1"/>
        </xdr:cNvPicPr>
      </xdr:nvPicPr>
      <xdr:blipFill>
        <a:blip r:embed="rId866">
          <a:extLst/>
        </a:blip>
        <a:stretch>
          <a:fillRect/>
        </a:stretch>
      </xdr:blipFill>
      <xdr:spPr>
        <a:xfrm>
          <a:off x="929532" y="391896699"/>
          <a:ext cx="601533" cy="485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684</xdr:row>
      <xdr:rowOff>66828</xdr:rowOff>
    </xdr:from>
    <xdr:to>
      <xdr:col>1</xdr:col>
      <xdr:colOff>629364</xdr:colOff>
      <xdr:row>685</xdr:row>
      <xdr:rowOff>153</xdr:rowOff>
    </xdr:to>
    <xdr:pic>
      <xdr:nvPicPr>
        <xdr:cNvPr id="904" name="Immagine 2706" descr="Immagine 2706"/>
        <xdr:cNvPicPr>
          <a:picLocks noChangeAspect="1"/>
        </xdr:cNvPicPr>
      </xdr:nvPicPr>
      <xdr:blipFill>
        <a:blip r:embed="rId867">
          <a:extLst/>
        </a:blip>
        <a:stretch>
          <a:fillRect/>
        </a:stretch>
      </xdr:blipFill>
      <xdr:spPr>
        <a:xfrm>
          <a:off x="929532" y="393051183"/>
          <a:ext cx="601533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685</xdr:row>
      <xdr:rowOff>66208</xdr:rowOff>
    </xdr:from>
    <xdr:to>
      <xdr:col>1</xdr:col>
      <xdr:colOff>629364</xdr:colOff>
      <xdr:row>685</xdr:row>
      <xdr:rowOff>555803</xdr:rowOff>
    </xdr:to>
    <xdr:pic>
      <xdr:nvPicPr>
        <xdr:cNvPr id="905" name="Immagine 2707" descr="Immagine 2707"/>
        <xdr:cNvPicPr>
          <a:picLocks noChangeAspect="1"/>
        </xdr:cNvPicPr>
      </xdr:nvPicPr>
      <xdr:blipFill>
        <a:blip r:embed="rId868">
          <a:extLst/>
        </a:blip>
        <a:stretch>
          <a:fillRect/>
        </a:stretch>
      </xdr:blipFill>
      <xdr:spPr>
        <a:xfrm>
          <a:off x="929532" y="393622063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686</xdr:row>
      <xdr:rowOff>65588</xdr:rowOff>
    </xdr:from>
    <xdr:to>
      <xdr:col>1</xdr:col>
      <xdr:colOff>629364</xdr:colOff>
      <xdr:row>686</xdr:row>
      <xdr:rowOff>555183</xdr:rowOff>
    </xdr:to>
    <xdr:pic>
      <xdr:nvPicPr>
        <xdr:cNvPr id="906" name="Immagine 2708" descr="Immagine 2708"/>
        <xdr:cNvPicPr>
          <a:picLocks noChangeAspect="1"/>
        </xdr:cNvPicPr>
      </xdr:nvPicPr>
      <xdr:blipFill>
        <a:blip r:embed="rId869">
          <a:extLst/>
        </a:blip>
        <a:stretch>
          <a:fillRect/>
        </a:stretch>
      </xdr:blipFill>
      <xdr:spPr>
        <a:xfrm>
          <a:off x="929532" y="394192943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687</xdr:row>
      <xdr:rowOff>64943</xdr:rowOff>
    </xdr:from>
    <xdr:to>
      <xdr:col>1</xdr:col>
      <xdr:colOff>629364</xdr:colOff>
      <xdr:row>687</xdr:row>
      <xdr:rowOff>554563</xdr:rowOff>
    </xdr:to>
    <xdr:pic>
      <xdr:nvPicPr>
        <xdr:cNvPr id="907" name="Immagine 2709" descr="Immagine 2709"/>
        <xdr:cNvPicPr>
          <a:picLocks noChangeAspect="1"/>
        </xdr:cNvPicPr>
      </xdr:nvPicPr>
      <xdr:blipFill>
        <a:blip r:embed="rId870">
          <a:extLst/>
        </a:blip>
        <a:stretch>
          <a:fillRect/>
        </a:stretch>
      </xdr:blipFill>
      <xdr:spPr>
        <a:xfrm>
          <a:off x="929532" y="394763798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688</xdr:row>
      <xdr:rowOff>64323</xdr:rowOff>
    </xdr:from>
    <xdr:to>
      <xdr:col>1</xdr:col>
      <xdr:colOff>629364</xdr:colOff>
      <xdr:row>688</xdr:row>
      <xdr:rowOff>553943</xdr:rowOff>
    </xdr:to>
    <xdr:pic>
      <xdr:nvPicPr>
        <xdr:cNvPr id="908" name="Immagine 2710" descr="Immagine 2710"/>
        <xdr:cNvPicPr>
          <a:picLocks noChangeAspect="1"/>
        </xdr:cNvPicPr>
      </xdr:nvPicPr>
      <xdr:blipFill>
        <a:blip r:embed="rId871">
          <a:extLst/>
        </a:blip>
        <a:stretch>
          <a:fillRect/>
        </a:stretch>
      </xdr:blipFill>
      <xdr:spPr>
        <a:xfrm>
          <a:off x="929532" y="395334678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689</xdr:row>
      <xdr:rowOff>63703</xdr:rowOff>
    </xdr:from>
    <xdr:to>
      <xdr:col>1</xdr:col>
      <xdr:colOff>629364</xdr:colOff>
      <xdr:row>689</xdr:row>
      <xdr:rowOff>553323</xdr:rowOff>
    </xdr:to>
    <xdr:pic>
      <xdr:nvPicPr>
        <xdr:cNvPr id="909" name="Immagine 2711" descr="Immagine 2711"/>
        <xdr:cNvPicPr>
          <a:picLocks noChangeAspect="1"/>
        </xdr:cNvPicPr>
      </xdr:nvPicPr>
      <xdr:blipFill>
        <a:blip r:embed="rId872">
          <a:extLst/>
        </a:blip>
        <a:stretch>
          <a:fillRect/>
        </a:stretch>
      </xdr:blipFill>
      <xdr:spPr>
        <a:xfrm>
          <a:off x="929532" y="395905558"/>
          <a:ext cx="601533" cy="48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690</xdr:row>
      <xdr:rowOff>63083</xdr:rowOff>
    </xdr:from>
    <xdr:to>
      <xdr:col>1</xdr:col>
      <xdr:colOff>629364</xdr:colOff>
      <xdr:row>690</xdr:row>
      <xdr:rowOff>552678</xdr:rowOff>
    </xdr:to>
    <xdr:pic>
      <xdr:nvPicPr>
        <xdr:cNvPr id="910" name="Immagine 2712" descr="Immagine 2712"/>
        <xdr:cNvPicPr>
          <a:picLocks noChangeAspect="1"/>
        </xdr:cNvPicPr>
      </xdr:nvPicPr>
      <xdr:blipFill>
        <a:blip r:embed="rId873">
          <a:extLst/>
        </a:blip>
        <a:stretch>
          <a:fillRect/>
        </a:stretch>
      </xdr:blipFill>
      <xdr:spPr>
        <a:xfrm>
          <a:off x="929532" y="39647643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691</xdr:row>
      <xdr:rowOff>62463</xdr:rowOff>
    </xdr:from>
    <xdr:to>
      <xdr:col>1</xdr:col>
      <xdr:colOff>629364</xdr:colOff>
      <xdr:row>691</xdr:row>
      <xdr:rowOff>552058</xdr:rowOff>
    </xdr:to>
    <xdr:pic>
      <xdr:nvPicPr>
        <xdr:cNvPr id="911" name="Immagine 2713" descr="Immagine 2713"/>
        <xdr:cNvPicPr>
          <a:picLocks noChangeAspect="1"/>
        </xdr:cNvPicPr>
      </xdr:nvPicPr>
      <xdr:blipFill>
        <a:blip r:embed="rId874">
          <a:extLst/>
        </a:blip>
        <a:stretch>
          <a:fillRect/>
        </a:stretch>
      </xdr:blipFill>
      <xdr:spPr>
        <a:xfrm>
          <a:off x="929532" y="39704731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692</xdr:row>
      <xdr:rowOff>61843</xdr:rowOff>
    </xdr:from>
    <xdr:to>
      <xdr:col>1</xdr:col>
      <xdr:colOff>629364</xdr:colOff>
      <xdr:row>692</xdr:row>
      <xdr:rowOff>551437</xdr:rowOff>
    </xdr:to>
    <xdr:pic>
      <xdr:nvPicPr>
        <xdr:cNvPr id="912" name="Immagine 2714" descr="Immagine 2714"/>
        <xdr:cNvPicPr>
          <a:picLocks noChangeAspect="1"/>
        </xdr:cNvPicPr>
      </xdr:nvPicPr>
      <xdr:blipFill>
        <a:blip r:embed="rId875">
          <a:extLst/>
        </a:blip>
        <a:stretch>
          <a:fillRect/>
        </a:stretch>
      </xdr:blipFill>
      <xdr:spPr>
        <a:xfrm>
          <a:off x="929532" y="397618198"/>
          <a:ext cx="601533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693</xdr:row>
      <xdr:rowOff>61222</xdr:rowOff>
    </xdr:from>
    <xdr:to>
      <xdr:col>1</xdr:col>
      <xdr:colOff>629364</xdr:colOff>
      <xdr:row>693</xdr:row>
      <xdr:rowOff>550817</xdr:rowOff>
    </xdr:to>
    <xdr:pic>
      <xdr:nvPicPr>
        <xdr:cNvPr id="913" name="Immagine 2715" descr="Immagine 2715"/>
        <xdr:cNvPicPr>
          <a:picLocks noChangeAspect="1"/>
        </xdr:cNvPicPr>
      </xdr:nvPicPr>
      <xdr:blipFill>
        <a:blip r:embed="rId876">
          <a:extLst/>
        </a:blip>
        <a:stretch>
          <a:fillRect/>
        </a:stretch>
      </xdr:blipFill>
      <xdr:spPr>
        <a:xfrm>
          <a:off x="929532" y="39818907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694</xdr:row>
      <xdr:rowOff>60602</xdr:rowOff>
    </xdr:from>
    <xdr:to>
      <xdr:col>1</xdr:col>
      <xdr:colOff>629364</xdr:colOff>
      <xdr:row>694</xdr:row>
      <xdr:rowOff>550197</xdr:rowOff>
    </xdr:to>
    <xdr:pic>
      <xdr:nvPicPr>
        <xdr:cNvPr id="914" name="Immagine 2716" descr="Immagine 2716"/>
        <xdr:cNvPicPr>
          <a:picLocks noChangeAspect="1"/>
        </xdr:cNvPicPr>
      </xdr:nvPicPr>
      <xdr:blipFill>
        <a:blip r:embed="rId877">
          <a:extLst/>
        </a:blip>
        <a:stretch>
          <a:fillRect/>
        </a:stretch>
      </xdr:blipFill>
      <xdr:spPr>
        <a:xfrm>
          <a:off x="929532" y="39875995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695</xdr:row>
      <xdr:rowOff>59982</xdr:rowOff>
    </xdr:from>
    <xdr:to>
      <xdr:col>1</xdr:col>
      <xdr:colOff>629364</xdr:colOff>
      <xdr:row>695</xdr:row>
      <xdr:rowOff>549577</xdr:rowOff>
    </xdr:to>
    <xdr:pic>
      <xdr:nvPicPr>
        <xdr:cNvPr id="915" name="Immagine 2717" descr="Immagine 2717"/>
        <xdr:cNvPicPr>
          <a:picLocks noChangeAspect="1"/>
        </xdr:cNvPicPr>
      </xdr:nvPicPr>
      <xdr:blipFill>
        <a:blip r:embed="rId878">
          <a:extLst/>
        </a:blip>
        <a:stretch>
          <a:fillRect/>
        </a:stretch>
      </xdr:blipFill>
      <xdr:spPr>
        <a:xfrm>
          <a:off x="929532" y="39933083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696</xdr:row>
      <xdr:rowOff>59362</xdr:rowOff>
    </xdr:from>
    <xdr:to>
      <xdr:col>1</xdr:col>
      <xdr:colOff>629364</xdr:colOff>
      <xdr:row>696</xdr:row>
      <xdr:rowOff>548957</xdr:rowOff>
    </xdr:to>
    <xdr:pic>
      <xdr:nvPicPr>
        <xdr:cNvPr id="916" name="Immagine 2719" descr="Immagine 2719"/>
        <xdr:cNvPicPr>
          <a:picLocks noChangeAspect="1"/>
        </xdr:cNvPicPr>
      </xdr:nvPicPr>
      <xdr:blipFill>
        <a:blip r:embed="rId879">
          <a:extLst/>
        </a:blip>
        <a:stretch>
          <a:fillRect/>
        </a:stretch>
      </xdr:blipFill>
      <xdr:spPr>
        <a:xfrm>
          <a:off x="929532" y="399901717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697</xdr:row>
      <xdr:rowOff>56733</xdr:rowOff>
    </xdr:from>
    <xdr:to>
      <xdr:col>1</xdr:col>
      <xdr:colOff>629364</xdr:colOff>
      <xdr:row>697</xdr:row>
      <xdr:rowOff>536828</xdr:rowOff>
    </xdr:to>
    <xdr:pic>
      <xdr:nvPicPr>
        <xdr:cNvPr id="917" name="Immagine 2721" descr="Immagine 2721"/>
        <xdr:cNvPicPr>
          <a:picLocks noChangeAspect="1"/>
        </xdr:cNvPicPr>
      </xdr:nvPicPr>
      <xdr:blipFill>
        <a:blip r:embed="rId880">
          <a:extLst/>
        </a:blip>
        <a:stretch>
          <a:fillRect/>
        </a:stretch>
      </xdr:blipFill>
      <xdr:spPr>
        <a:xfrm>
          <a:off x="929532" y="400470588"/>
          <a:ext cx="601533" cy="4800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699</xdr:row>
      <xdr:rowOff>60925</xdr:rowOff>
    </xdr:from>
    <xdr:to>
      <xdr:col>1</xdr:col>
      <xdr:colOff>629364</xdr:colOff>
      <xdr:row>699</xdr:row>
      <xdr:rowOff>550520</xdr:rowOff>
    </xdr:to>
    <xdr:pic>
      <xdr:nvPicPr>
        <xdr:cNvPr id="918" name="Immagine 2725" descr="Immagine 2725"/>
        <xdr:cNvPicPr>
          <a:picLocks noChangeAspect="1"/>
        </xdr:cNvPicPr>
      </xdr:nvPicPr>
      <xdr:blipFill>
        <a:blip r:embed="rId881">
          <a:extLst/>
        </a:blip>
        <a:stretch>
          <a:fillRect/>
        </a:stretch>
      </xdr:blipFill>
      <xdr:spPr>
        <a:xfrm>
          <a:off x="929532" y="401617780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702</xdr:row>
      <xdr:rowOff>58295</xdr:rowOff>
    </xdr:from>
    <xdr:to>
      <xdr:col>1</xdr:col>
      <xdr:colOff>629364</xdr:colOff>
      <xdr:row>702</xdr:row>
      <xdr:rowOff>540275</xdr:rowOff>
    </xdr:to>
    <xdr:pic>
      <xdr:nvPicPr>
        <xdr:cNvPr id="919" name="Immagine 2727" descr="Immagine 2727"/>
        <xdr:cNvPicPr>
          <a:picLocks noChangeAspect="1"/>
        </xdr:cNvPicPr>
      </xdr:nvPicPr>
      <xdr:blipFill>
        <a:blip r:embed="rId882">
          <a:extLst/>
        </a:blip>
        <a:stretch>
          <a:fillRect/>
        </a:stretch>
      </xdr:blipFill>
      <xdr:spPr>
        <a:xfrm>
          <a:off x="929532" y="403329650"/>
          <a:ext cx="601533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703</xdr:row>
      <xdr:rowOff>62463</xdr:rowOff>
    </xdr:from>
    <xdr:to>
      <xdr:col>1</xdr:col>
      <xdr:colOff>629364</xdr:colOff>
      <xdr:row>703</xdr:row>
      <xdr:rowOff>552058</xdr:rowOff>
    </xdr:to>
    <xdr:pic>
      <xdr:nvPicPr>
        <xdr:cNvPr id="920" name="Immagine 2729" descr="Immagine 2729"/>
        <xdr:cNvPicPr>
          <a:picLocks noChangeAspect="1"/>
        </xdr:cNvPicPr>
      </xdr:nvPicPr>
      <xdr:blipFill>
        <a:blip r:embed="rId883">
          <a:extLst/>
        </a:blip>
        <a:stretch>
          <a:fillRect/>
        </a:stretch>
      </xdr:blipFill>
      <xdr:spPr>
        <a:xfrm>
          <a:off x="929532" y="403905318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705</xdr:row>
      <xdr:rowOff>53037</xdr:rowOff>
    </xdr:from>
    <xdr:to>
      <xdr:col>1</xdr:col>
      <xdr:colOff>629364</xdr:colOff>
      <xdr:row>705</xdr:row>
      <xdr:rowOff>536927</xdr:rowOff>
    </xdr:to>
    <xdr:pic>
      <xdr:nvPicPr>
        <xdr:cNvPr id="921" name="Immagine 2734" descr="Immagine 2734"/>
        <xdr:cNvPicPr>
          <a:picLocks noChangeAspect="1"/>
        </xdr:cNvPicPr>
      </xdr:nvPicPr>
      <xdr:blipFill>
        <a:blip r:embed="rId884">
          <a:extLst/>
        </a:blip>
        <a:stretch>
          <a:fillRect/>
        </a:stretch>
      </xdr:blipFill>
      <xdr:spPr>
        <a:xfrm>
          <a:off x="929532" y="405038892"/>
          <a:ext cx="601533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707</xdr:row>
      <xdr:rowOff>57204</xdr:rowOff>
    </xdr:from>
    <xdr:to>
      <xdr:col>1</xdr:col>
      <xdr:colOff>629364</xdr:colOff>
      <xdr:row>707</xdr:row>
      <xdr:rowOff>537274</xdr:rowOff>
    </xdr:to>
    <xdr:pic>
      <xdr:nvPicPr>
        <xdr:cNvPr id="922" name="Immagine 2751" descr="Immagine 2751"/>
        <xdr:cNvPicPr>
          <a:picLocks noChangeAspect="1"/>
        </xdr:cNvPicPr>
      </xdr:nvPicPr>
      <xdr:blipFill>
        <a:blip r:embed="rId885">
          <a:extLst/>
        </a:blip>
        <a:stretch>
          <a:fillRect/>
        </a:stretch>
      </xdr:blipFill>
      <xdr:spPr>
        <a:xfrm>
          <a:off x="929532" y="406186059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710</xdr:row>
      <xdr:rowOff>54575</xdr:rowOff>
    </xdr:from>
    <xdr:to>
      <xdr:col>1</xdr:col>
      <xdr:colOff>629364</xdr:colOff>
      <xdr:row>710</xdr:row>
      <xdr:rowOff>540350</xdr:rowOff>
    </xdr:to>
    <xdr:pic>
      <xdr:nvPicPr>
        <xdr:cNvPr id="923" name="Immagine 2753" descr="Immagine 2753"/>
        <xdr:cNvPicPr>
          <a:picLocks noChangeAspect="1"/>
        </xdr:cNvPicPr>
      </xdr:nvPicPr>
      <xdr:blipFill>
        <a:blip r:embed="rId886">
          <a:extLst/>
        </a:blip>
        <a:stretch>
          <a:fillRect/>
        </a:stretch>
      </xdr:blipFill>
      <xdr:spPr>
        <a:xfrm>
          <a:off x="929532" y="407897930"/>
          <a:ext cx="601533" cy="485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712</xdr:row>
      <xdr:rowOff>45000</xdr:rowOff>
    </xdr:from>
    <xdr:to>
      <xdr:col>1</xdr:col>
      <xdr:colOff>629364</xdr:colOff>
      <xdr:row>712</xdr:row>
      <xdr:rowOff>528890</xdr:rowOff>
    </xdr:to>
    <xdr:pic>
      <xdr:nvPicPr>
        <xdr:cNvPr id="924" name="Immagine 2755" descr="Immagine 2755"/>
        <xdr:cNvPicPr>
          <a:picLocks noChangeAspect="1"/>
        </xdr:cNvPicPr>
      </xdr:nvPicPr>
      <xdr:blipFill>
        <a:blip r:embed="rId887">
          <a:extLst/>
        </a:blip>
        <a:stretch>
          <a:fillRect/>
        </a:stretch>
      </xdr:blipFill>
      <xdr:spPr>
        <a:xfrm>
          <a:off x="929532" y="409031355"/>
          <a:ext cx="601533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713</xdr:row>
      <xdr:rowOff>52020</xdr:rowOff>
    </xdr:from>
    <xdr:to>
      <xdr:col>1</xdr:col>
      <xdr:colOff>629364</xdr:colOff>
      <xdr:row>713</xdr:row>
      <xdr:rowOff>535910</xdr:rowOff>
    </xdr:to>
    <xdr:pic>
      <xdr:nvPicPr>
        <xdr:cNvPr id="925" name="Immagine 2756" descr="Immagine 2756"/>
        <xdr:cNvPicPr>
          <a:picLocks noChangeAspect="1"/>
        </xdr:cNvPicPr>
      </xdr:nvPicPr>
      <xdr:blipFill>
        <a:blip r:embed="rId888">
          <a:extLst/>
        </a:blip>
        <a:stretch>
          <a:fillRect/>
        </a:stretch>
      </xdr:blipFill>
      <xdr:spPr>
        <a:xfrm>
          <a:off x="929532" y="409609875"/>
          <a:ext cx="601533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715</xdr:row>
      <xdr:rowOff>50755</xdr:rowOff>
    </xdr:from>
    <xdr:to>
      <xdr:col>1</xdr:col>
      <xdr:colOff>629364</xdr:colOff>
      <xdr:row>715</xdr:row>
      <xdr:rowOff>540350</xdr:rowOff>
    </xdr:to>
    <xdr:pic>
      <xdr:nvPicPr>
        <xdr:cNvPr id="926" name="Immagine 2757" descr="Immagine 2757"/>
        <xdr:cNvPicPr>
          <a:picLocks noChangeAspect="1"/>
        </xdr:cNvPicPr>
      </xdr:nvPicPr>
      <xdr:blipFill>
        <a:blip r:embed="rId889">
          <a:extLst/>
        </a:blip>
        <a:stretch>
          <a:fillRect/>
        </a:stretch>
      </xdr:blipFill>
      <xdr:spPr>
        <a:xfrm>
          <a:off x="929532" y="410751610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717</xdr:row>
      <xdr:rowOff>49490</xdr:rowOff>
    </xdr:from>
    <xdr:to>
      <xdr:col>1</xdr:col>
      <xdr:colOff>629364</xdr:colOff>
      <xdr:row>717</xdr:row>
      <xdr:rowOff>539085</xdr:rowOff>
    </xdr:to>
    <xdr:pic>
      <xdr:nvPicPr>
        <xdr:cNvPr id="927" name="Immagine 2759" descr="Immagine 2759"/>
        <xdr:cNvPicPr>
          <a:picLocks noChangeAspect="1"/>
        </xdr:cNvPicPr>
      </xdr:nvPicPr>
      <xdr:blipFill>
        <a:blip r:embed="rId890">
          <a:extLst/>
        </a:blip>
        <a:stretch>
          <a:fillRect/>
        </a:stretch>
      </xdr:blipFill>
      <xdr:spPr>
        <a:xfrm>
          <a:off x="929532" y="411893345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718</xdr:row>
      <xdr:rowOff>48225</xdr:rowOff>
    </xdr:from>
    <xdr:to>
      <xdr:col>1</xdr:col>
      <xdr:colOff>629364</xdr:colOff>
      <xdr:row>718</xdr:row>
      <xdr:rowOff>537820</xdr:rowOff>
    </xdr:to>
    <xdr:pic>
      <xdr:nvPicPr>
        <xdr:cNvPr id="928" name="Immagine 2761" descr="Immagine 2761"/>
        <xdr:cNvPicPr>
          <a:picLocks noChangeAspect="1"/>
        </xdr:cNvPicPr>
      </xdr:nvPicPr>
      <xdr:blipFill>
        <a:blip r:embed="rId891">
          <a:extLst/>
        </a:blip>
        <a:stretch>
          <a:fillRect/>
        </a:stretch>
      </xdr:blipFill>
      <xdr:spPr>
        <a:xfrm>
          <a:off x="929532" y="412463580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720</xdr:row>
      <xdr:rowOff>63430</xdr:rowOff>
    </xdr:from>
    <xdr:to>
      <xdr:col>1</xdr:col>
      <xdr:colOff>629364</xdr:colOff>
      <xdr:row>720</xdr:row>
      <xdr:rowOff>553025</xdr:rowOff>
    </xdr:to>
    <xdr:pic>
      <xdr:nvPicPr>
        <xdr:cNvPr id="929" name="Immagine 2762" descr="Immagine 2762"/>
        <xdr:cNvPicPr>
          <a:picLocks noChangeAspect="1"/>
        </xdr:cNvPicPr>
      </xdr:nvPicPr>
      <xdr:blipFill>
        <a:blip r:embed="rId892">
          <a:extLst/>
        </a:blip>
        <a:stretch>
          <a:fillRect/>
        </a:stretch>
      </xdr:blipFill>
      <xdr:spPr>
        <a:xfrm>
          <a:off x="929532" y="413621785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721</xdr:row>
      <xdr:rowOff>53979</xdr:rowOff>
    </xdr:from>
    <xdr:to>
      <xdr:col>1</xdr:col>
      <xdr:colOff>629364</xdr:colOff>
      <xdr:row>721</xdr:row>
      <xdr:rowOff>539779</xdr:rowOff>
    </xdr:to>
    <xdr:pic>
      <xdr:nvPicPr>
        <xdr:cNvPr id="930" name="Immagine 2763" descr="Immagine 2763"/>
        <xdr:cNvPicPr>
          <a:picLocks noChangeAspect="1"/>
        </xdr:cNvPicPr>
      </xdr:nvPicPr>
      <xdr:blipFill>
        <a:blip r:embed="rId893">
          <a:extLst/>
        </a:blip>
        <a:stretch>
          <a:fillRect/>
        </a:stretch>
      </xdr:blipFill>
      <xdr:spPr>
        <a:xfrm>
          <a:off x="929532" y="414183834"/>
          <a:ext cx="601533" cy="485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722</xdr:row>
      <xdr:rowOff>58171</xdr:rowOff>
    </xdr:from>
    <xdr:to>
      <xdr:col>1</xdr:col>
      <xdr:colOff>629364</xdr:colOff>
      <xdr:row>722</xdr:row>
      <xdr:rowOff>540151</xdr:rowOff>
    </xdr:to>
    <xdr:pic>
      <xdr:nvPicPr>
        <xdr:cNvPr id="931" name="Immagine 2766" descr="Immagine 2766"/>
        <xdr:cNvPicPr>
          <a:picLocks noChangeAspect="1"/>
        </xdr:cNvPicPr>
      </xdr:nvPicPr>
      <xdr:blipFill>
        <a:blip r:embed="rId894">
          <a:extLst/>
        </a:blip>
        <a:stretch>
          <a:fillRect/>
        </a:stretch>
      </xdr:blipFill>
      <xdr:spPr>
        <a:xfrm>
          <a:off x="929532" y="414759526"/>
          <a:ext cx="601533" cy="4819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723</xdr:row>
      <xdr:rowOff>62339</xdr:rowOff>
    </xdr:from>
    <xdr:to>
      <xdr:col>1</xdr:col>
      <xdr:colOff>629364</xdr:colOff>
      <xdr:row>723</xdr:row>
      <xdr:rowOff>551934</xdr:rowOff>
    </xdr:to>
    <xdr:pic>
      <xdr:nvPicPr>
        <xdr:cNvPr id="932" name="Immagine 2767" descr="Immagine 2767"/>
        <xdr:cNvPicPr>
          <a:picLocks noChangeAspect="1"/>
        </xdr:cNvPicPr>
      </xdr:nvPicPr>
      <xdr:blipFill>
        <a:blip r:embed="rId895">
          <a:extLst/>
        </a:blip>
        <a:stretch>
          <a:fillRect/>
        </a:stretch>
      </xdr:blipFill>
      <xdr:spPr>
        <a:xfrm>
          <a:off x="929532" y="415335194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724</xdr:row>
      <xdr:rowOff>59709</xdr:rowOff>
    </xdr:from>
    <xdr:to>
      <xdr:col>1</xdr:col>
      <xdr:colOff>629364</xdr:colOff>
      <xdr:row>724</xdr:row>
      <xdr:rowOff>549304</xdr:rowOff>
    </xdr:to>
    <xdr:pic>
      <xdr:nvPicPr>
        <xdr:cNvPr id="933" name="Immagine 2768" descr="Immagine 2768"/>
        <xdr:cNvPicPr>
          <a:picLocks noChangeAspect="1"/>
        </xdr:cNvPicPr>
      </xdr:nvPicPr>
      <xdr:blipFill>
        <a:blip r:embed="rId896">
          <a:extLst/>
        </a:blip>
        <a:stretch>
          <a:fillRect/>
        </a:stretch>
      </xdr:blipFill>
      <xdr:spPr>
        <a:xfrm>
          <a:off x="929532" y="415904064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725</xdr:row>
      <xdr:rowOff>57080</xdr:rowOff>
    </xdr:from>
    <xdr:to>
      <xdr:col>1</xdr:col>
      <xdr:colOff>629364</xdr:colOff>
      <xdr:row>725</xdr:row>
      <xdr:rowOff>537150</xdr:rowOff>
    </xdr:to>
    <xdr:pic>
      <xdr:nvPicPr>
        <xdr:cNvPr id="934" name="Immagine 2769" descr="Immagine 2769"/>
        <xdr:cNvPicPr>
          <a:picLocks noChangeAspect="1"/>
        </xdr:cNvPicPr>
      </xdr:nvPicPr>
      <xdr:blipFill>
        <a:blip r:embed="rId897">
          <a:extLst/>
        </a:blip>
        <a:stretch>
          <a:fillRect/>
        </a:stretch>
      </xdr:blipFill>
      <xdr:spPr>
        <a:xfrm>
          <a:off x="929532" y="416472935"/>
          <a:ext cx="60153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726</xdr:row>
      <xdr:rowOff>61247</xdr:rowOff>
    </xdr:from>
    <xdr:to>
      <xdr:col>1</xdr:col>
      <xdr:colOff>629364</xdr:colOff>
      <xdr:row>726</xdr:row>
      <xdr:rowOff>550842</xdr:rowOff>
    </xdr:to>
    <xdr:pic>
      <xdr:nvPicPr>
        <xdr:cNvPr id="935" name="Immagine 2772" descr="Immagine 2772"/>
        <xdr:cNvPicPr>
          <a:picLocks noChangeAspect="1"/>
        </xdr:cNvPicPr>
      </xdr:nvPicPr>
      <xdr:blipFill>
        <a:blip r:embed="rId898">
          <a:extLst/>
        </a:blip>
        <a:stretch>
          <a:fillRect/>
        </a:stretch>
      </xdr:blipFill>
      <xdr:spPr>
        <a:xfrm>
          <a:off x="929532" y="417048602"/>
          <a:ext cx="60153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727</xdr:row>
      <xdr:rowOff>58618</xdr:rowOff>
    </xdr:from>
    <xdr:to>
      <xdr:col>1</xdr:col>
      <xdr:colOff>629364</xdr:colOff>
      <xdr:row>727</xdr:row>
      <xdr:rowOff>540573</xdr:rowOff>
    </xdr:to>
    <xdr:pic>
      <xdr:nvPicPr>
        <xdr:cNvPr id="936" name="Immagine 2773" descr="Immagine 2773"/>
        <xdr:cNvPicPr>
          <a:picLocks noChangeAspect="1"/>
        </xdr:cNvPicPr>
      </xdr:nvPicPr>
      <xdr:blipFill>
        <a:blip r:embed="rId899">
          <a:extLst/>
        </a:blip>
        <a:stretch>
          <a:fillRect/>
        </a:stretch>
      </xdr:blipFill>
      <xdr:spPr>
        <a:xfrm>
          <a:off x="929532" y="417617473"/>
          <a:ext cx="601533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728</xdr:row>
      <xdr:rowOff>69582</xdr:rowOff>
    </xdr:from>
    <xdr:to>
      <xdr:col>1</xdr:col>
      <xdr:colOff>629364</xdr:colOff>
      <xdr:row>729</xdr:row>
      <xdr:rowOff>4841</xdr:rowOff>
    </xdr:to>
    <xdr:pic>
      <xdr:nvPicPr>
        <xdr:cNvPr id="937" name="Immagine 2775" descr="Immagine 2775"/>
        <xdr:cNvPicPr>
          <a:picLocks noChangeAspect="1"/>
        </xdr:cNvPicPr>
      </xdr:nvPicPr>
      <xdr:blipFill>
        <a:blip r:embed="rId900">
          <a:extLst/>
        </a:blip>
        <a:stretch>
          <a:fillRect/>
        </a:stretch>
      </xdr:blipFill>
      <xdr:spPr>
        <a:xfrm>
          <a:off x="929532" y="418199937"/>
          <a:ext cx="601533" cy="50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729</xdr:row>
      <xdr:rowOff>66952</xdr:rowOff>
    </xdr:from>
    <xdr:to>
      <xdr:col>1</xdr:col>
      <xdr:colOff>629364</xdr:colOff>
      <xdr:row>730</xdr:row>
      <xdr:rowOff>277</xdr:rowOff>
    </xdr:to>
    <xdr:pic>
      <xdr:nvPicPr>
        <xdr:cNvPr id="938" name="Immagine 2777" descr="Immagine 2777"/>
        <xdr:cNvPicPr>
          <a:picLocks noChangeAspect="1"/>
        </xdr:cNvPicPr>
      </xdr:nvPicPr>
      <xdr:blipFill>
        <a:blip r:embed="rId901">
          <a:extLst/>
        </a:blip>
        <a:stretch>
          <a:fillRect/>
        </a:stretch>
      </xdr:blipFill>
      <xdr:spPr>
        <a:xfrm>
          <a:off x="929532" y="418768807"/>
          <a:ext cx="601533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730</xdr:row>
      <xdr:rowOff>57527</xdr:rowOff>
    </xdr:from>
    <xdr:to>
      <xdr:col>1</xdr:col>
      <xdr:colOff>629364</xdr:colOff>
      <xdr:row>730</xdr:row>
      <xdr:rowOff>539482</xdr:rowOff>
    </xdr:to>
    <xdr:pic>
      <xdr:nvPicPr>
        <xdr:cNvPr id="939" name="Immagine 2778" descr="Immagine 2778"/>
        <xdr:cNvPicPr>
          <a:picLocks noChangeAspect="1"/>
        </xdr:cNvPicPr>
      </xdr:nvPicPr>
      <xdr:blipFill>
        <a:blip r:embed="rId902">
          <a:extLst/>
        </a:blip>
        <a:stretch>
          <a:fillRect/>
        </a:stretch>
      </xdr:blipFill>
      <xdr:spPr>
        <a:xfrm>
          <a:off x="929532" y="419330882"/>
          <a:ext cx="601533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731</xdr:row>
      <xdr:rowOff>68490</xdr:rowOff>
    </xdr:from>
    <xdr:to>
      <xdr:col>1</xdr:col>
      <xdr:colOff>629364</xdr:colOff>
      <xdr:row>732</xdr:row>
      <xdr:rowOff>1815</xdr:rowOff>
    </xdr:to>
    <xdr:pic>
      <xdr:nvPicPr>
        <xdr:cNvPr id="940" name="Immagine 2781" descr="Immagine 2781"/>
        <xdr:cNvPicPr>
          <a:picLocks noChangeAspect="1"/>
        </xdr:cNvPicPr>
      </xdr:nvPicPr>
      <xdr:blipFill>
        <a:blip r:embed="rId903">
          <a:extLst/>
        </a:blip>
        <a:stretch>
          <a:fillRect/>
        </a:stretch>
      </xdr:blipFill>
      <xdr:spPr>
        <a:xfrm>
          <a:off x="929532" y="419913345"/>
          <a:ext cx="601533" cy="504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27832</xdr:colOff>
      <xdr:row>732</xdr:row>
      <xdr:rowOff>59064</xdr:rowOff>
    </xdr:from>
    <xdr:to>
      <xdr:col>1</xdr:col>
      <xdr:colOff>629364</xdr:colOff>
      <xdr:row>732</xdr:row>
      <xdr:rowOff>541069</xdr:rowOff>
    </xdr:to>
    <xdr:pic>
      <xdr:nvPicPr>
        <xdr:cNvPr id="941" name="Immagine 2783" descr="Immagine 2783"/>
        <xdr:cNvPicPr>
          <a:picLocks noChangeAspect="1"/>
        </xdr:cNvPicPr>
      </xdr:nvPicPr>
      <xdr:blipFill>
        <a:blip r:embed="rId904">
          <a:extLst/>
        </a:blip>
        <a:stretch>
          <a:fillRect/>
        </a:stretch>
      </xdr:blipFill>
      <xdr:spPr>
        <a:xfrm>
          <a:off x="929532" y="420475419"/>
          <a:ext cx="601533" cy="4820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41642</xdr:colOff>
      <xdr:row>733</xdr:row>
      <xdr:rowOff>45025</xdr:rowOff>
    </xdr:from>
    <xdr:to>
      <xdr:col>1</xdr:col>
      <xdr:colOff>631744</xdr:colOff>
      <xdr:row>733</xdr:row>
      <xdr:rowOff>540325</xdr:rowOff>
    </xdr:to>
    <xdr:pic>
      <xdr:nvPicPr>
        <xdr:cNvPr id="942" name="Immagine 2784" descr="Immagine 2784"/>
        <xdr:cNvPicPr>
          <a:picLocks noChangeAspect="1"/>
        </xdr:cNvPicPr>
      </xdr:nvPicPr>
      <xdr:blipFill>
        <a:blip r:embed="rId905">
          <a:extLst/>
        </a:blip>
        <a:stretch>
          <a:fillRect/>
        </a:stretch>
      </xdr:blipFill>
      <xdr:spPr>
        <a:xfrm>
          <a:off x="943342" y="421032880"/>
          <a:ext cx="590102" cy="495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41642</xdr:colOff>
      <xdr:row>735</xdr:row>
      <xdr:rowOff>49341</xdr:rowOff>
    </xdr:from>
    <xdr:to>
      <xdr:col>1</xdr:col>
      <xdr:colOff>631744</xdr:colOff>
      <xdr:row>735</xdr:row>
      <xdr:rowOff>537051</xdr:rowOff>
    </xdr:to>
    <xdr:pic>
      <xdr:nvPicPr>
        <xdr:cNvPr id="943" name="Immagine 2787" descr="Immagine 2787"/>
        <xdr:cNvPicPr>
          <a:picLocks noChangeAspect="1"/>
        </xdr:cNvPicPr>
      </xdr:nvPicPr>
      <xdr:blipFill>
        <a:blip r:embed="rId906">
          <a:extLst/>
        </a:blip>
        <a:stretch>
          <a:fillRect/>
        </a:stretch>
      </xdr:blipFill>
      <xdr:spPr>
        <a:xfrm>
          <a:off x="943342" y="422180196"/>
          <a:ext cx="590102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41642</xdr:colOff>
      <xdr:row>738</xdr:row>
      <xdr:rowOff>55542</xdr:rowOff>
    </xdr:from>
    <xdr:to>
      <xdr:col>1</xdr:col>
      <xdr:colOff>631744</xdr:colOff>
      <xdr:row>738</xdr:row>
      <xdr:rowOff>539432</xdr:rowOff>
    </xdr:to>
    <xdr:pic>
      <xdr:nvPicPr>
        <xdr:cNvPr id="944" name="Immagine 2788" descr="Immagine 2788"/>
        <xdr:cNvPicPr>
          <a:picLocks noChangeAspect="1"/>
        </xdr:cNvPicPr>
      </xdr:nvPicPr>
      <xdr:blipFill>
        <a:blip r:embed="rId907">
          <a:extLst/>
        </a:blip>
        <a:stretch>
          <a:fillRect/>
        </a:stretch>
      </xdr:blipFill>
      <xdr:spPr>
        <a:xfrm>
          <a:off x="943342" y="423900897"/>
          <a:ext cx="590102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39737</xdr:colOff>
      <xdr:row>741</xdr:row>
      <xdr:rowOff>59858</xdr:rowOff>
    </xdr:from>
    <xdr:to>
      <xdr:col>1</xdr:col>
      <xdr:colOff>633649</xdr:colOff>
      <xdr:row>741</xdr:row>
      <xdr:rowOff>549453</xdr:rowOff>
    </xdr:to>
    <xdr:pic>
      <xdr:nvPicPr>
        <xdr:cNvPr id="945" name="Immagine 2789" descr="Immagine 2789"/>
        <xdr:cNvPicPr>
          <a:picLocks noChangeAspect="1"/>
        </xdr:cNvPicPr>
      </xdr:nvPicPr>
      <xdr:blipFill>
        <a:blip r:embed="rId908">
          <a:extLst/>
        </a:blip>
        <a:stretch>
          <a:fillRect/>
        </a:stretch>
      </xdr:blipFill>
      <xdr:spPr>
        <a:xfrm>
          <a:off x="941437" y="425619713"/>
          <a:ext cx="59391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45451</xdr:colOff>
      <xdr:row>739</xdr:row>
      <xdr:rowOff>62537</xdr:rowOff>
    </xdr:from>
    <xdr:to>
      <xdr:col>1</xdr:col>
      <xdr:colOff>631744</xdr:colOff>
      <xdr:row>739</xdr:row>
      <xdr:rowOff>552182</xdr:rowOff>
    </xdr:to>
    <xdr:pic>
      <xdr:nvPicPr>
        <xdr:cNvPr id="946" name="Immagine 2791" descr="Immagine 2791"/>
        <xdr:cNvPicPr>
          <a:picLocks noChangeAspect="1"/>
        </xdr:cNvPicPr>
      </xdr:nvPicPr>
      <xdr:blipFill>
        <a:blip r:embed="rId909">
          <a:extLst/>
        </a:blip>
        <a:stretch>
          <a:fillRect/>
        </a:stretch>
      </xdr:blipFill>
      <xdr:spPr>
        <a:xfrm>
          <a:off x="947151" y="424479392"/>
          <a:ext cx="586293" cy="489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41642</xdr:colOff>
      <xdr:row>743</xdr:row>
      <xdr:rowOff>70375</xdr:rowOff>
    </xdr:from>
    <xdr:to>
      <xdr:col>1</xdr:col>
      <xdr:colOff>631744</xdr:colOff>
      <xdr:row>744</xdr:row>
      <xdr:rowOff>5635</xdr:rowOff>
    </xdr:to>
    <xdr:pic>
      <xdr:nvPicPr>
        <xdr:cNvPr id="947" name="Immagine 2792" descr="Immagine 2792"/>
        <xdr:cNvPicPr>
          <a:picLocks noChangeAspect="1"/>
        </xdr:cNvPicPr>
      </xdr:nvPicPr>
      <xdr:blipFill>
        <a:blip r:embed="rId910">
          <a:extLst/>
        </a:blip>
        <a:stretch>
          <a:fillRect/>
        </a:stretch>
      </xdr:blipFill>
      <xdr:spPr>
        <a:xfrm>
          <a:off x="943342" y="426773230"/>
          <a:ext cx="590102" cy="506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34974</xdr:colOff>
      <xdr:row>752</xdr:row>
      <xdr:rowOff>53756</xdr:rowOff>
    </xdr:from>
    <xdr:to>
      <xdr:col>1</xdr:col>
      <xdr:colOff>628886</xdr:colOff>
      <xdr:row>752</xdr:row>
      <xdr:rowOff>539581</xdr:rowOff>
    </xdr:to>
    <xdr:pic>
      <xdr:nvPicPr>
        <xdr:cNvPr id="948" name="Immagine 2793" descr="Immagine 2793"/>
        <xdr:cNvPicPr>
          <a:picLocks noChangeAspect="1"/>
        </xdr:cNvPicPr>
      </xdr:nvPicPr>
      <xdr:blipFill>
        <a:blip r:embed="rId911">
          <a:extLst/>
        </a:blip>
        <a:stretch>
          <a:fillRect/>
        </a:stretch>
      </xdr:blipFill>
      <xdr:spPr>
        <a:xfrm>
          <a:off x="936674" y="431900111"/>
          <a:ext cx="593913" cy="4858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34974</xdr:colOff>
      <xdr:row>748</xdr:row>
      <xdr:rowOff>64770</xdr:rowOff>
    </xdr:from>
    <xdr:to>
      <xdr:col>1</xdr:col>
      <xdr:colOff>628886</xdr:colOff>
      <xdr:row>748</xdr:row>
      <xdr:rowOff>554364</xdr:rowOff>
    </xdr:to>
    <xdr:pic>
      <xdr:nvPicPr>
        <xdr:cNvPr id="949" name="Immagine 2795" descr="Immagine 2795"/>
        <xdr:cNvPicPr>
          <a:picLocks noChangeAspect="1"/>
        </xdr:cNvPicPr>
      </xdr:nvPicPr>
      <xdr:blipFill>
        <a:blip r:embed="rId912">
          <a:extLst/>
        </a:blip>
        <a:stretch>
          <a:fillRect/>
        </a:stretch>
      </xdr:blipFill>
      <xdr:spPr>
        <a:xfrm>
          <a:off x="936674" y="429625125"/>
          <a:ext cx="593913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34974</xdr:colOff>
      <xdr:row>753</xdr:row>
      <xdr:rowOff>42396</xdr:rowOff>
    </xdr:from>
    <xdr:to>
      <xdr:col>1</xdr:col>
      <xdr:colOff>628886</xdr:colOff>
      <xdr:row>753</xdr:row>
      <xdr:rowOff>539630</xdr:rowOff>
    </xdr:to>
    <xdr:pic>
      <xdr:nvPicPr>
        <xdr:cNvPr id="950" name="Immagine 2796" descr="Immagine 2796"/>
        <xdr:cNvPicPr>
          <a:picLocks noChangeAspect="1"/>
        </xdr:cNvPicPr>
      </xdr:nvPicPr>
      <xdr:blipFill>
        <a:blip r:embed="rId913">
          <a:extLst/>
        </a:blip>
        <a:stretch>
          <a:fillRect/>
        </a:stretch>
      </xdr:blipFill>
      <xdr:spPr>
        <a:xfrm>
          <a:off x="936674" y="432460251"/>
          <a:ext cx="593913" cy="497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34974</xdr:colOff>
      <xdr:row>751</xdr:row>
      <xdr:rowOff>53409</xdr:rowOff>
    </xdr:from>
    <xdr:to>
      <xdr:col>1</xdr:col>
      <xdr:colOff>628886</xdr:colOff>
      <xdr:row>751</xdr:row>
      <xdr:rowOff>537299</xdr:rowOff>
    </xdr:to>
    <xdr:pic>
      <xdr:nvPicPr>
        <xdr:cNvPr id="951" name="Immagine 2797" descr="Immagine 2797"/>
        <xdr:cNvPicPr>
          <a:picLocks noChangeAspect="1"/>
        </xdr:cNvPicPr>
      </xdr:nvPicPr>
      <xdr:blipFill>
        <a:blip r:embed="rId914">
          <a:extLst/>
        </a:blip>
        <a:stretch>
          <a:fillRect/>
        </a:stretch>
      </xdr:blipFill>
      <xdr:spPr>
        <a:xfrm>
          <a:off x="936674" y="431328264"/>
          <a:ext cx="593913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34610</xdr:colOff>
      <xdr:row>757</xdr:row>
      <xdr:rowOff>59312</xdr:rowOff>
    </xdr:from>
    <xdr:to>
      <xdr:col>1</xdr:col>
      <xdr:colOff>628523</xdr:colOff>
      <xdr:row>757</xdr:row>
      <xdr:rowOff>548907</xdr:rowOff>
    </xdr:to>
    <xdr:pic>
      <xdr:nvPicPr>
        <xdr:cNvPr id="952" name="Immagine 2798" descr="Immagine 2798"/>
        <xdr:cNvPicPr>
          <a:picLocks noChangeAspect="1"/>
        </xdr:cNvPicPr>
      </xdr:nvPicPr>
      <xdr:blipFill>
        <a:blip r:embed="rId915">
          <a:extLst/>
        </a:blip>
        <a:stretch>
          <a:fillRect/>
        </a:stretch>
      </xdr:blipFill>
      <xdr:spPr>
        <a:xfrm>
          <a:off x="936310" y="434763167"/>
          <a:ext cx="593914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93774</xdr:colOff>
      <xdr:row>683</xdr:row>
      <xdr:rowOff>65117</xdr:rowOff>
    </xdr:from>
    <xdr:to>
      <xdr:col>1</xdr:col>
      <xdr:colOff>589116</xdr:colOff>
      <xdr:row>683</xdr:row>
      <xdr:rowOff>552827</xdr:rowOff>
    </xdr:to>
    <xdr:pic>
      <xdr:nvPicPr>
        <xdr:cNvPr id="953" name="Immagine 2799" descr="Immagine 2799"/>
        <xdr:cNvPicPr>
          <a:picLocks noChangeAspect="1"/>
        </xdr:cNvPicPr>
      </xdr:nvPicPr>
      <xdr:blipFill>
        <a:blip r:embed="rId916">
          <a:extLst/>
        </a:blip>
        <a:stretch>
          <a:fillRect/>
        </a:stretch>
      </xdr:blipFill>
      <xdr:spPr>
        <a:xfrm>
          <a:off x="995474" y="392477972"/>
          <a:ext cx="495342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89018</xdr:colOff>
      <xdr:row>719</xdr:row>
      <xdr:rowOff>62066</xdr:rowOff>
    </xdr:from>
    <xdr:to>
      <xdr:col>1</xdr:col>
      <xdr:colOff>593885</xdr:colOff>
      <xdr:row>719</xdr:row>
      <xdr:rowOff>549776</xdr:rowOff>
    </xdr:to>
    <xdr:pic>
      <xdr:nvPicPr>
        <xdr:cNvPr id="954" name="Immagine 2801" descr="Immagine 2801"/>
        <xdr:cNvPicPr>
          <a:picLocks noChangeAspect="1"/>
        </xdr:cNvPicPr>
      </xdr:nvPicPr>
      <xdr:blipFill>
        <a:blip r:embed="rId917">
          <a:extLst/>
        </a:blip>
        <a:stretch>
          <a:fillRect/>
        </a:stretch>
      </xdr:blipFill>
      <xdr:spPr>
        <a:xfrm>
          <a:off x="990718" y="413048921"/>
          <a:ext cx="504868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89021</xdr:colOff>
      <xdr:row>745</xdr:row>
      <xdr:rowOff>62041</xdr:rowOff>
    </xdr:from>
    <xdr:to>
      <xdr:col>1</xdr:col>
      <xdr:colOff>593888</xdr:colOff>
      <xdr:row>745</xdr:row>
      <xdr:rowOff>549751</xdr:rowOff>
    </xdr:to>
    <xdr:pic>
      <xdr:nvPicPr>
        <xdr:cNvPr id="955" name="Immagine 2803" descr="Immagine 2803"/>
        <xdr:cNvPicPr>
          <a:picLocks noChangeAspect="1"/>
        </xdr:cNvPicPr>
      </xdr:nvPicPr>
      <xdr:blipFill>
        <a:blip r:embed="rId918">
          <a:extLst/>
        </a:blip>
        <a:stretch>
          <a:fillRect/>
        </a:stretch>
      </xdr:blipFill>
      <xdr:spPr>
        <a:xfrm>
          <a:off x="990721" y="427907896"/>
          <a:ext cx="504867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89021</xdr:colOff>
      <xdr:row>746</xdr:row>
      <xdr:rowOff>62041</xdr:rowOff>
    </xdr:from>
    <xdr:to>
      <xdr:col>1</xdr:col>
      <xdr:colOff>593888</xdr:colOff>
      <xdr:row>746</xdr:row>
      <xdr:rowOff>549751</xdr:rowOff>
    </xdr:to>
    <xdr:pic>
      <xdr:nvPicPr>
        <xdr:cNvPr id="956" name="Immagine 2804" descr="Immagine 2804"/>
        <xdr:cNvPicPr>
          <a:picLocks noChangeAspect="1"/>
        </xdr:cNvPicPr>
      </xdr:nvPicPr>
      <xdr:blipFill>
        <a:blip r:embed="rId919">
          <a:extLst/>
        </a:blip>
        <a:stretch>
          <a:fillRect/>
        </a:stretch>
      </xdr:blipFill>
      <xdr:spPr>
        <a:xfrm>
          <a:off x="990721" y="428479396"/>
          <a:ext cx="504867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14655</xdr:colOff>
      <xdr:row>681</xdr:row>
      <xdr:rowOff>9902</xdr:rowOff>
    </xdr:from>
    <xdr:to>
      <xdr:col>1</xdr:col>
      <xdr:colOff>627399</xdr:colOff>
      <xdr:row>682</xdr:row>
      <xdr:rowOff>54203</xdr:rowOff>
    </xdr:to>
    <xdr:pic>
      <xdr:nvPicPr>
        <xdr:cNvPr id="957" name="Immagine 2805" descr="Immagine 2805"/>
        <xdr:cNvPicPr>
          <a:picLocks noChangeAspect="1"/>
        </xdr:cNvPicPr>
      </xdr:nvPicPr>
      <xdr:blipFill>
        <a:blip r:embed="rId920">
          <a:extLst/>
        </a:blip>
        <a:stretch>
          <a:fillRect/>
        </a:stretch>
      </xdr:blipFill>
      <xdr:spPr>
        <a:xfrm>
          <a:off x="916355" y="391279757"/>
          <a:ext cx="612745" cy="6158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618940</xdr:colOff>
      <xdr:row>746</xdr:row>
      <xdr:rowOff>406677</xdr:rowOff>
    </xdr:from>
    <xdr:to>
      <xdr:col>2</xdr:col>
      <xdr:colOff>74080</xdr:colOff>
      <xdr:row>748</xdr:row>
      <xdr:rowOff>193952</xdr:rowOff>
    </xdr:to>
    <xdr:pic>
      <xdr:nvPicPr>
        <xdr:cNvPr id="958" name="Immagine 2806" descr="Immagine 2806"/>
        <xdr:cNvPicPr>
          <a:picLocks noChangeAspect="1"/>
        </xdr:cNvPicPr>
      </xdr:nvPicPr>
      <xdr:blipFill>
        <a:blip r:embed="rId921">
          <a:extLst/>
        </a:blip>
        <a:stretch>
          <a:fillRect/>
        </a:stretch>
      </xdr:blipFill>
      <xdr:spPr>
        <a:xfrm>
          <a:off x="618939" y="428824032"/>
          <a:ext cx="1093442" cy="9302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616399</xdr:colOff>
      <xdr:row>748</xdr:row>
      <xdr:rowOff>444182</xdr:rowOff>
    </xdr:from>
    <xdr:to>
      <xdr:col>2</xdr:col>
      <xdr:colOff>63713</xdr:colOff>
      <xdr:row>750</xdr:row>
      <xdr:rowOff>233342</xdr:rowOff>
    </xdr:to>
    <xdr:pic>
      <xdr:nvPicPr>
        <xdr:cNvPr id="959" name="Immagine 2807" descr="Immagine 2807"/>
        <xdr:cNvPicPr>
          <a:picLocks noChangeAspect="1"/>
        </xdr:cNvPicPr>
      </xdr:nvPicPr>
      <xdr:blipFill>
        <a:blip r:embed="rId922">
          <a:extLst/>
        </a:blip>
        <a:stretch>
          <a:fillRect/>
        </a:stretch>
      </xdr:blipFill>
      <xdr:spPr>
        <a:xfrm>
          <a:off x="616399" y="430004537"/>
          <a:ext cx="1085615" cy="9321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612905</xdr:colOff>
      <xdr:row>749</xdr:row>
      <xdr:rowOff>419427</xdr:rowOff>
    </xdr:from>
    <xdr:to>
      <xdr:col>2</xdr:col>
      <xdr:colOff>94266</xdr:colOff>
      <xdr:row>751</xdr:row>
      <xdr:rowOff>206752</xdr:rowOff>
    </xdr:to>
    <xdr:pic>
      <xdr:nvPicPr>
        <xdr:cNvPr id="960" name="Immagine 2808" descr="Immagine 2808"/>
        <xdr:cNvPicPr>
          <a:picLocks noChangeAspect="1"/>
        </xdr:cNvPicPr>
      </xdr:nvPicPr>
      <xdr:blipFill>
        <a:blip r:embed="rId923">
          <a:extLst/>
        </a:blip>
        <a:stretch>
          <a:fillRect/>
        </a:stretch>
      </xdr:blipFill>
      <xdr:spPr>
        <a:xfrm>
          <a:off x="612904" y="430551282"/>
          <a:ext cx="1119663" cy="9303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648149</xdr:colOff>
      <xdr:row>753</xdr:row>
      <xdr:rowOff>392142</xdr:rowOff>
    </xdr:from>
    <xdr:to>
      <xdr:col>2</xdr:col>
      <xdr:colOff>102315</xdr:colOff>
      <xdr:row>755</xdr:row>
      <xdr:rowOff>190877</xdr:rowOff>
    </xdr:to>
    <xdr:pic>
      <xdr:nvPicPr>
        <xdr:cNvPr id="961" name="Immagine 2809" descr="Immagine 2809"/>
        <xdr:cNvPicPr>
          <a:picLocks noChangeAspect="1"/>
        </xdr:cNvPicPr>
      </xdr:nvPicPr>
      <xdr:blipFill>
        <a:blip r:embed="rId924">
          <a:extLst/>
        </a:blip>
        <a:stretch>
          <a:fillRect/>
        </a:stretch>
      </xdr:blipFill>
      <xdr:spPr>
        <a:xfrm>
          <a:off x="648149" y="432809997"/>
          <a:ext cx="1092467" cy="941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779451</xdr:colOff>
      <xdr:row>757</xdr:row>
      <xdr:rowOff>551487</xdr:rowOff>
    </xdr:from>
    <xdr:to>
      <xdr:col>2</xdr:col>
      <xdr:colOff>19760</xdr:colOff>
      <xdr:row>759</xdr:row>
      <xdr:rowOff>131048</xdr:rowOff>
    </xdr:to>
    <xdr:pic>
      <xdr:nvPicPr>
        <xdr:cNvPr id="962" name="Immagine 2810" descr="Immagine 2810"/>
        <xdr:cNvPicPr>
          <a:picLocks noChangeAspect="1"/>
        </xdr:cNvPicPr>
      </xdr:nvPicPr>
      <xdr:blipFill>
        <a:blip r:embed="rId925">
          <a:extLst/>
        </a:blip>
        <a:stretch>
          <a:fillRect/>
        </a:stretch>
      </xdr:blipFill>
      <xdr:spPr>
        <a:xfrm>
          <a:off x="779451" y="435255342"/>
          <a:ext cx="878610" cy="7225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779451</xdr:colOff>
      <xdr:row>758</xdr:row>
      <xdr:rowOff>531792</xdr:rowOff>
    </xdr:from>
    <xdr:to>
      <xdr:col>2</xdr:col>
      <xdr:colOff>23570</xdr:colOff>
      <xdr:row>760</xdr:row>
      <xdr:rowOff>118993</xdr:rowOff>
    </xdr:to>
    <xdr:pic>
      <xdr:nvPicPr>
        <xdr:cNvPr id="963" name="Immagine 2811" descr="Immagine 2811"/>
        <xdr:cNvPicPr>
          <a:picLocks noChangeAspect="1"/>
        </xdr:cNvPicPr>
      </xdr:nvPicPr>
      <xdr:blipFill>
        <a:blip r:embed="rId926">
          <a:extLst/>
        </a:blip>
        <a:stretch>
          <a:fillRect/>
        </a:stretch>
      </xdr:blipFill>
      <xdr:spPr>
        <a:xfrm>
          <a:off x="779451" y="435807147"/>
          <a:ext cx="882420" cy="730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698</xdr:row>
      <xdr:rowOff>63504</xdr:rowOff>
    </xdr:from>
    <xdr:to>
      <xdr:col>1</xdr:col>
      <xdr:colOff>581362</xdr:colOff>
      <xdr:row>698</xdr:row>
      <xdr:rowOff>564162</xdr:rowOff>
    </xdr:to>
    <xdr:pic>
      <xdr:nvPicPr>
        <xdr:cNvPr id="964" name="Immagine 2812" descr="Immagine 2812"/>
        <xdr:cNvPicPr>
          <a:picLocks noChangeAspect="1"/>
        </xdr:cNvPicPr>
      </xdr:nvPicPr>
      <xdr:blipFill>
        <a:blip r:embed="rId927">
          <a:extLst/>
        </a:blip>
        <a:stretch>
          <a:fillRect/>
        </a:stretch>
      </xdr:blipFill>
      <xdr:spPr>
        <a:xfrm>
          <a:off x="982242" y="4010488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700</xdr:row>
      <xdr:rowOff>63504</xdr:rowOff>
    </xdr:from>
    <xdr:to>
      <xdr:col>1</xdr:col>
      <xdr:colOff>581362</xdr:colOff>
      <xdr:row>700</xdr:row>
      <xdr:rowOff>564162</xdr:rowOff>
    </xdr:to>
    <xdr:pic>
      <xdr:nvPicPr>
        <xdr:cNvPr id="965" name="Immagine 2813" descr="Immagine 2813"/>
        <xdr:cNvPicPr>
          <a:picLocks noChangeAspect="1"/>
        </xdr:cNvPicPr>
      </xdr:nvPicPr>
      <xdr:blipFill>
        <a:blip r:embed="rId928">
          <a:extLst/>
        </a:blip>
        <a:stretch>
          <a:fillRect/>
        </a:stretch>
      </xdr:blipFill>
      <xdr:spPr>
        <a:xfrm>
          <a:off x="982242" y="4021918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701</xdr:row>
      <xdr:rowOff>63504</xdr:rowOff>
    </xdr:from>
    <xdr:to>
      <xdr:col>1</xdr:col>
      <xdr:colOff>581362</xdr:colOff>
      <xdr:row>701</xdr:row>
      <xdr:rowOff>564162</xdr:rowOff>
    </xdr:to>
    <xdr:pic>
      <xdr:nvPicPr>
        <xdr:cNvPr id="966" name="Immagine 2815" descr="Immagine 2815"/>
        <xdr:cNvPicPr>
          <a:picLocks noChangeAspect="1"/>
        </xdr:cNvPicPr>
      </xdr:nvPicPr>
      <xdr:blipFill>
        <a:blip r:embed="rId929">
          <a:extLst/>
        </a:blip>
        <a:stretch>
          <a:fillRect/>
        </a:stretch>
      </xdr:blipFill>
      <xdr:spPr>
        <a:xfrm>
          <a:off x="982242" y="4027633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704</xdr:row>
      <xdr:rowOff>63504</xdr:rowOff>
    </xdr:from>
    <xdr:to>
      <xdr:col>1</xdr:col>
      <xdr:colOff>581362</xdr:colOff>
      <xdr:row>704</xdr:row>
      <xdr:rowOff>564162</xdr:rowOff>
    </xdr:to>
    <xdr:pic>
      <xdr:nvPicPr>
        <xdr:cNvPr id="967" name="Immagine 2816" descr="Immagine 2816"/>
        <xdr:cNvPicPr>
          <a:picLocks noChangeAspect="1"/>
        </xdr:cNvPicPr>
      </xdr:nvPicPr>
      <xdr:blipFill>
        <a:blip r:embed="rId930">
          <a:extLst/>
        </a:blip>
        <a:stretch>
          <a:fillRect/>
        </a:stretch>
      </xdr:blipFill>
      <xdr:spPr>
        <a:xfrm>
          <a:off x="982242" y="4044778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706</xdr:row>
      <xdr:rowOff>63504</xdr:rowOff>
    </xdr:from>
    <xdr:to>
      <xdr:col>1</xdr:col>
      <xdr:colOff>581362</xdr:colOff>
      <xdr:row>706</xdr:row>
      <xdr:rowOff>564162</xdr:rowOff>
    </xdr:to>
    <xdr:pic>
      <xdr:nvPicPr>
        <xdr:cNvPr id="968" name="Immagine 2817" descr="Immagine 2817"/>
        <xdr:cNvPicPr>
          <a:picLocks noChangeAspect="1"/>
        </xdr:cNvPicPr>
      </xdr:nvPicPr>
      <xdr:blipFill>
        <a:blip r:embed="rId931">
          <a:extLst/>
        </a:blip>
        <a:stretch>
          <a:fillRect/>
        </a:stretch>
      </xdr:blipFill>
      <xdr:spPr>
        <a:xfrm>
          <a:off x="982242" y="4056208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708</xdr:row>
      <xdr:rowOff>63504</xdr:rowOff>
    </xdr:from>
    <xdr:to>
      <xdr:col>1</xdr:col>
      <xdr:colOff>581362</xdr:colOff>
      <xdr:row>708</xdr:row>
      <xdr:rowOff>564162</xdr:rowOff>
    </xdr:to>
    <xdr:pic>
      <xdr:nvPicPr>
        <xdr:cNvPr id="969" name="Immagine 2819" descr="Immagine 2819"/>
        <xdr:cNvPicPr>
          <a:picLocks noChangeAspect="1"/>
        </xdr:cNvPicPr>
      </xdr:nvPicPr>
      <xdr:blipFill>
        <a:blip r:embed="rId932">
          <a:extLst/>
        </a:blip>
        <a:stretch>
          <a:fillRect/>
        </a:stretch>
      </xdr:blipFill>
      <xdr:spPr>
        <a:xfrm>
          <a:off x="982242" y="406763859"/>
          <a:ext cx="500821" cy="50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709</xdr:row>
      <xdr:rowOff>63430</xdr:rowOff>
    </xdr:from>
    <xdr:to>
      <xdr:col>1</xdr:col>
      <xdr:colOff>581362</xdr:colOff>
      <xdr:row>709</xdr:row>
      <xdr:rowOff>564262</xdr:rowOff>
    </xdr:to>
    <xdr:pic>
      <xdr:nvPicPr>
        <xdr:cNvPr id="970" name="Immagine 2820" descr="Immagine 2820"/>
        <xdr:cNvPicPr>
          <a:picLocks noChangeAspect="1"/>
        </xdr:cNvPicPr>
      </xdr:nvPicPr>
      <xdr:blipFill>
        <a:blip r:embed="rId933">
          <a:extLst/>
        </a:blip>
        <a:stretch>
          <a:fillRect/>
        </a:stretch>
      </xdr:blipFill>
      <xdr:spPr>
        <a:xfrm>
          <a:off x="982242" y="407335285"/>
          <a:ext cx="500821" cy="5008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714</xdr:row>
      <xdr:rowOff>63430</xdr:rowOff>
    </xdr:from>
    <xdr:to>
      <xdr:col>1</xdr:col>
      <xdr:colOff>581362</xdr:colOff>
      <xdr:row>714</xdr:row>
      <xdr:rowOff>564262</xdr:rowOff>
    </xdr:to>
    <xdr:pic>
      <xdr:nvPicPr>
        <xdr:cNvPr id="971" name="Immagine 2821" descr="Immagine 2821"/>
        <xdr:cNvPicPr>
          <a:picLocks noChangeAspect="1"/>
        </xdr:cNvPicPr>
      </xdr:nvPicPr>
      <xdr:blipFill>
        <a:blip r:embed="rId934">
          <a:extLst/>
        </a:blip>
        <a:stretch>
          <a:fillRect/>
        </a:stretch>
      </xdr:blipFill>
      <xdr:spPr>
        <a:xfrm>
          <a:off x="982242" y="410192785"/>
          <a:ext cx="500821" cy="5008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711</xdr:row>
      <xdr:rowOff>63430</xdr:rowOff>
    </xdr:from>
    <xdr:to>
      <xdr:col>1</xdr:col>
      <xdr:colOff>581362</xdr:colOff>
      <xdr:row>711</xdr:row>
      <xdr:rowOff>564262</xdr:rowOff>
    </xdr:to>
    <xdr:pic>
      <xdr:nvPicPr>
        <xdr:cNvPr id="972" name="Immagine 2822" descr="Immagine 2822"/>
        <xdr:cNvPicPr>
          <a:picLocks noChangeAspect="1"/>
        </xdr:cNvPicPr>
      </xdr:nvPicPr>
      <xdr:blipFill>
        <a:blip r:embed="rId935">
          <a:extLst/>
        </a:blip>
        <a:stretch>
          <a:fillRect/>
        </a:stretch>
      </xdr:blipFill>
      <xdr:spPr>
        <a:xfrm>
          <a:off x="982242" y="408478285"/>
          <a:ext cx="500821" cy="5008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716</xdr:row>
      <xdr:rowOff>63430</xdr:rowOff>
    </xdr:from>
    <xdr:to>
      <xdr:col>1</xdr:col>
      <xdr:colOff>581362</xdr:colOff>
      <xdr:row>716</xdr:row>
      <xdr:rowOff>564262</xdr:rowOff>
    </xdr:to>
    <xdr:pic>
      <xdr:nvPicPr>
        <xdr:cNvPr id="973" name="Immagine 2823" descr="Immagine 2823"/>
        <xdr:cNvPicPr>
          <a:picLocks noChangeAspect="1"/>
        </xdr:cNvPicPr>
      </xdr:nvPicPr>
      <xdr:blipFill>
        <a:blip r:embed="rId936">
          <a:extLst/>
        </a:blip>
        <a:stretch>
          <a:fillRect/>
        </a:stretch>
      </xdr:blipFill>
      <xdr:spPr>
        <a:xfrm>
          <a:off x="982242" y="411335785"/>
          <a:ext cx="500821" cy="5008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734</xdr:row>
      <xdr:rowOff>63380</xdr:rowOff>
    </xdr:from>
    <xdr:to>
      <xdr:col>1</xdr:col>
      <xdr:colOff>581362</xdr:colOff>
      <xdr:row>734</xdr:row>
      <xdr:rowOff>564237</xdr:rowOff>
    </xdr:to>
    <xdr:pic>
      <xdr:nvPicPr>
        <xdr:cNvPr id="974" name="Immagine 2827" descr="Immagine 2827"/>
        <xdr:cNvPicPr>
          <a:picLocks noChangeAspect="1"/>
        </xdr:cNvPicPr>
      </xdr:nvPicPr>
      <xdr:blipFill>
        <a:blip r:embed="rId937">
          <a:extLst/>
        </a:blip>
        <a:stretch>
          <a:fillRect/>
        </a:stretch>
      </xdr:blipFill>
      <xdr:spPr>
        <a:xfrm>
          <a:off x="982242" y="4216227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736</xdr:row>
      <xdr:rowOff>63380</xdr:rowOff>
    </xdr:from>
    <xdr:to>
      <xdr:col>1</xdr:col>
      <xdr:colOff>581362</xdr:colOff>
      <xdr:row>736</xdr:row>
      <xdr:rowOff>564237</xdr:rowOff>
    </xdr:to>
    <xdr:pic>
      <xdr:nvPicPr>
        <xdr:cNvPr id="975" name="Immagine 2829" descr="Immagine 2829"/>
        <xdr:cNvPicPr>
          <a:picLocks noChangeAspect="1"/>
        </xdr:cNvPicPr>
      </xdr:nvPicPr>
      <xdr:blipFill>
        <a:blip r:embed="rId938">
          <a:extLst/>
        </a:blip>
        <a:stretch>
          <a:fillRect/>
        </a:stretch>
      </xdr:blipFill>
      <xdr:spPr>
        <a:xfrm>
          <a:off x="982242" y="4227657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737</xdr:row>
      <xdr:rowOff>63380</xdr:rowOff>
    </xdr:from>
    <xdr:to>
      <xdr:col>1</xdr:col>
      <xdr:colOff>581362</xdr:colOff>
      <xdr:row>737</xdr:row>
      <xdr:rowOff>564237</xdr:rowOff>
    </xdr:to>
    <xdr:pic>
      <xdr:nvPicPr>
        <xdr:cNvPr id="976" name="Immagine 2830" descr="Immagine 2830"/>
        <xdr:cNvPicPr>
          <a:picLocks noChangeAspect="1"/>
        </xdr:cNvPicPr>
      </xdr:nvPicPr>
      <xdr:blipFill>
        <a:blip r:embed="rId939">
          <a:extLst/>
        </a:blip>
        <a:stretch>
          <a:fillRect/>
        </a:stretch>
      </xdr:blipFill>
      <xdr:spPr>
        <a:xfrm>
          <a:off x="982242" y="4233372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740</xdr:row>
      <xdr:rowOff>63380</xdr:rowOff>
    </xdr:from>
    <xdr:to>
      <xdr:col>1</xdr:col>
      <xdr:colOff>581362</xdr:colOff>
      <xdr:row>740</xdr:row>
      <xdr:rowOff>564237</xdr:rowOff>
    </xdr:to>
    <xdr:pic>
      <xdr:nvPicPr>
        <xdr:cNvPr id="977" name="Immagine 2831" descr="Immagine 2831"/>
        <xdr:cNvPicPr>
          <a:picLocks noChangeAspect="1"/>
        </xdr:cNvPicPr>
      </xdr:nvPicPr>
      <xdr:blipFill>
        <a:blip r:embed="rId940">
          <a:extLst/>
        </a:blip>
        <a:stretch>
          <a:fillRect/>
        </a:stretch>
      </xdr:blipFill>
      <xdr:spPr>
        <a:xfrm>
          <a:off x="982242" y="4250517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742</xdr:row>
      <xdr:rowOff>63380</xdr:rowOff>
    </xdr:from>
    <xdr:to>
      <xdr:col>1</xdr:col>
      <xdr:colOff>581362</xdr:colOff>
      <xdr:row>742</xdr:row>
      <xdr:rowOff>564237</xdr:rowOff>
    </xdr:to>
    <xdr:pic>
      <xdr:nvPicPr>
        <xdr:cNvPr id="978" name="Immagine 2833" descr="Immagine 2833"/>
        <xdr:cNvPicPr>
          <a:picLocks noChangeAspect="1"/>
        </xdr:cNvPicPr>
      </xdr:nvPicPr>
      <xdr:blipFill>
        <a:blip r:embed="rId941">
          <a:extLst/>
        </a:blip>
        <a:stretch>
          <a:fillRect/>
        </a:stretch>
      </xdr:blipFill>
      <xdr:spPr>
        <a:xfrm>
          <a:off x="982242" y="4261947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80542</xdr:colOff>
      <xdr:row>744</xdr:row>
      <xdr:rowOff>63380</xdr:rowOff>
    </xdr:from>
    <xdr:to>
      <xdr:col>1</xdr:col>
      <xdr:colOff>581362</xdr:colOff>
      <xdr:row>744</xdr:row>
      <xdr:rowOff>564237</xdr:rowOff>
    </xdr:to>
    <xdr:pic>
      <xdr:nvPicPr>
        <xdr:cNvPr id="979" name="Immagine 2834" descr="Immagine 2834"/>
        <xdr:cNvPicPr>
          <a:picLocks noChangeAspect="1"/>
        </xdr:cNvPicPr>
      </xdr:nvPicPr>
      <xdr:blipFill>
        <a:blip r:embed="rId942">
          <a:extLst/>
        </a:blip>
        <a:stretch>
          <a:fillRect/>
        </a:stretch>
      </xdr:blipFill>
      <xdr:spPr>
        <a:xfrm>
          <a:off x="982242" y="427337735"/>
          <a:ext cx="500821" cy="50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29876</xdr:colOff>
      <xdr:row>760</xdr:row>
      <xdr:rowOff>33119</xdr:rowOff>
    </xdr:from>
    <xdr:to>
      <xdr:col>1</xdr:col>
      <xdr:colOff>623789</xdr:colOff>
      <xdr:row>760</xdr:row>
      <xdr:rowOff>522714</xdr:rowOff>
    </xdr:to>
    <xdr:pic>
      <xdr:nvPicPr>
        <xdr:cNvPr id="980" name="Immagine 2835" descr="Immagine 2835"/>
        <xdr:cNvPicPr>
          <a:picLocks noChangeAspect="1"/>
        </xdr:cNvPicPr>
      </xdr:nvPicPr>
      <xdr:blipFill>
        <a:blip r:embed="rId943">
          <a:extLst/>
        </a:blip>
        <a:stretch>
          <a:fillRect/>
        </a:stretch>
      </xdr:blipFill>
      <xdr:spPr>
        <a:xfrm>
          <a:off x="931576" y="436451474"/>
          <a:ext cx="593914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29876</xdr:colOff>
      <xdr:row>763</xdr:row>
      <xdr:rowOff>38576</xdr:rowOff>
    </xdr:from>
    <xdr:to>
      <xdr:col>1</xdr:col>
      <xdr:colOff>623789</xdr:colOff>
      <xdr:row>763</xdr:row>
      <xdr:rowOff>522466</xdr:rowOff>
    </xdr:to>
    <xdr:pic>
      <xdr:nvPicPr>
        <xdr:cNvPr id="981" name="Immagine 2837" descr="Immagine 2837"/>
        <xdr:cNvPicPr>
          <a:picLocks noChangeAspect="1"/>
        </xdr:cNvPicPr>
      </xdr:nvPicPr>
      <xdr:blipFill>
        <a:blip r:embed="rId944">
          <a:extLst/>
        </a:blip>
        <a:stretch>
          <a:fillRect/>
        </a:stretch>
      </xdr:blipFill>
      <xdr:spPr>
        <a:xfrm>
          <a:off x="931576" y="438171431"/>
          <a:ext cx="593914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29876</xdr:colOff>
      <xdr:row>762</xdr:row>
      <xdr:rowOff>39221</xdr:rowOff>
    </xdr:from>
    <xdr:to>
      <xdr:col>1</xdr:col>
      <xdr:colOff>623789</xdr:colOff>
      <xdr:row>762</xdr:row>
      <xdr:rowOff>525045</xdr:rowOff>
    </xdr:to>
    <xdr:pic>
      <xdr:nvPicPr>
        <xdr:cNvPr id="982" name="Immagine 2838" descr="Immagine 2838"/>
        <xdr:cNvPicPr>
          <a:picLocks noChangeAspect="1"/>
        </xdr:cNvPicPr>
      </xdr:nvPicPr>
      <xdr:blipFill>
        <a:blip r:embed="rId945">
          <a:extLst/>
        </a:blip>
        <a:stretch>
          <a:fillRect/>
        </a:stretch>
      </xdr:blipFill>
      <xdr:spPr>
        <a:xfrm>
          <a:off x="931576" y="437600576"/>
          <a:ext cx="593914" cy="485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10825</xdr:colOff>
      <xdr:row>766</xdr:row>
      <xdr:rowOff>26322</xdr:rowOff>
    </xdr:from>
    <xdr:to>
      <xdr:col>1</xdr:col>
      <xdr:colOff>604737</xdr:colOff>
      <xdr:row>766</xdr:row>
      <xdr:rowOff>523557</xdr:rowOff>
    </xdr:to>
    <xdr:pic>
      <xdr:nvPicPr>
        <xdr:cNvPr id="983" name="Immagine 2839" descr="Immagine 2839"/>
        <xdr:cNvPicPr>
          <a:picLocks noChangeAspect="1"/>
        </xdr:cNvPicPr>
      </xdr:nvPicPr>
      <xdr:blipFill>
        <a:blip r:embed="rId946">
          <a:extLst/>
        </a:blip>
        <a:stretch>
          <a:fillRect/>
        </a:stretch>
      </xdr:blipFill>
      <xdr:spPr>
        <a:xfrm>
          <a:off x="912525" y="439873677"/>
          <a:ext cx="593913" cy="497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10825</xdr:colOff>
      <xdr:row>765</xdr:row>
      <xdr:rowOff>31779</xdr:rowOff>
    </xdr:from>
    <xdr:to>
      <xdr:col>1</xdr:col>
      <xdr:colOff>604737</xdr:colOff>
      <xdr:row>765</xdr:row>
      <xdr:rowOff>521374</xdr:rowOff>
    </xdr:to>
    <xdr:pic>
      <xdr:nvPicPr>
        <xdr:cNvPr id="984" name="Immagine 2841" descr="Immagine 2841"/>
        <xdr:cNvPicPr>
          <a:picLocks noChangeAspect="1"/>
        </xdr:cNvPicPr>
      </xdr:nvPicPr>
      <xdr:blipFill>
        <a:blip r:embed="rId947">
          <a:extLst/>
        </a:blip>
        <a:stretch>
          <a:fillRect/>
        </a:stretch>
      </xdr:blipFill>
      <xdr:spPr>
        <a:xfrm>
          <a:off x="912525" y="439307634"/>
          <a:ext cx="593913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17247</xdr:colOff>
      <xdr:row>769</xdr:row>
      <xdr:rowOff>34161</xdr:rowOff>
    </xdr:from>
    <xdr:to>
      <xdr:col>1</xdr:col>
      <xdr:colOff>626399</xdr:colOff>
      <xdr:row>769</xdr:row>
      <xdr:rowOff>521870</xdr:rowOff>
    </xdr:to>
    <xdr:pic>
      <xdr:nvPicPr>
        <xdr:cNvPr id="985" name="Immagine 2845" descr="Immagine 2845"/>
        <xdr:cNvPicPr>
          <a:picLocks noChangeAspect="1"/>
        </xdr:cNvPicPr>
      </xdr:nvPicPr>
      <xdr:blipFill>
        <a:blip r:embed="rId948">
          <a:extLst/>
        </a:blip>
        <a:stretch>
          <a:fillRect/>
        </a:stretch>
      </xdr:blipFill>
      <xdr:spPr>
        <a:xfrm>
          <a:off x="918947" y="441596016"/>
          <a:ext cx="609153" cy="4877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17247</xdr:colOff>
      <xdr:row>771</xdr:row>
      <xdr:rowOff>41007</xdr:rowOff>
    </xdr:from>
    <xdr:to>
      <xdr:col>1</xdr:col>
      <xdr:colOff>626399</xdr:colOff>
      <xdr:row>771</xdr:row>
      <xdr:rowOff>521077</xdr:rowOff>
    </xdr:to>
    <xdr:pic>
      <xdr:nvPicPr>
        <xdr:cNvPr id="986" name="Immagine 2846" descr="Immagine 2846"/>
        <xdr:cNvPicPr>
          <a:picLocks noChangeAspect="1"/>
        </xdr:cNvPicPr>
      </xdr:nvPicPr>
      <xdr:blipFill>
        <a:blip r:embed="rId949">
          <a:extLst/>
        </a:blip>
        <a:stretch>
          <a:fillRect/>
        </a:stretch>
      </xdr:blipFill>
      <xdr:spPr>
        <a:xfrm>
          <a:off x="918947" y="442745862"/>
          <a:ext cx="60915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17247</xdr:colOff>
      <xdr:row>767</xdr:row>
      <xdr:rowOff>44033</xdr:rowOff>
    </xdr:from>
    <xdr:to>
      <xdr:col>1</xdr:col>
      <xdr:colOff>626399</xdr:colOff>
      <xdr:row>767</xdr:row>
      <xdr:rowOff>526037</xdr:rowOff>
    </xdr:to>
    <xdr:pic>
      <xdr:nvPicPr>
        <xdr:cNvPr id="987" name="Immagine 2847" descr="Immagine 2847"/>
        <xdr:cNvPicPr>
          <a:picLocks noChangeAspect="1"/>
        </xdr:cNvPicPr>
      </xdr:nvPicPr>
      <xdr:blipFill>
        <a:blip r:embed="rId950">
          <a:extLst/>
        </a:blip>
        <a:stretch>
          <a:fillRect/>
        </a:stretch>
      </xdr:blipFill>
      <xdr:spPr>
        <a:xfrm>
          <a:off x="918947" y="440462888"/>
          <a:ext cx="609153" cy="4820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17247</xdr:colOff>
      <xdr:row>773</xdr:row>
      <xdr:rowOff>50928</xdr:rowOff>
    </xdr:from>
    <xdr:to>
      <xdr:col>1</xdr:col>
      <xdr:colOff>626399</xdr:colOff>
      <xdr:row>773</xdr:row>
      <xdr:rowOff>536703</xdr:rowOff>
    </xdr:to>
    <xdr:pic>
      <xdr:nvPicPr>
        <xdr:cNvPr id="988" name="Immagine 2849" descr="Immagine 2849"/>
        <xdr:cNvPicPr>
          <a:picLocks noChangeAspect="1"/>
        </xdr:cNvPicPr>
      </xdr:nvPicPr>
      <xdr:blipFill>
        <a:blip r:embed="rId951">
          <a:extLst/>
        </a:blip>
        <a:stretch>
          <a:fillRect/>
        </a:stretch>
      </xdr:blipFill>
      <xdr:spPr>
        <a:xfrm>
          <a:off x="918947" y="443898783"/>
          <a:ext cx="609153" cy="485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776</xdr:row>
      <xdr:rowOff>43785</xdr:rowOff>
    </xdr:from>
    <xdr:to>
      <xdr:col>1</xdr:col>
      <xdr:colOff>624630</xdr:colOff>
      <xdr:row>776</xdr:row>
      <xdr:rowOff>525740</xdr:rowOff>
    </xdr:to>
    <xdr:pic>
      <xdr:nvPicPr>
        <xdr:cNvPr id="989" name="Immagine 2850" descr="Immagine 2850"/>
        <xdr:cNvPicPr>
          <a:picLocks noChangeAspect="1"/>
        </xdr:cNvPicPr>
      </xdr:nvPicPr>
      <xdr:blipFill>
        <a:blip r:embed="rId952">
          <a:extLst/>
        </a:blip>
        <a:stretch>
          <a:fillRect/>
        </a:stretch>
      </xdr:blipFill>
      <xdr:spPr>
        <a:xfrm>
          <a:off x="924798" y="445606140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777</xdr:row>
      <xdr:rowOff>45223</xdr:rowOff>
    </xdr:from>
    <xdr:to>
      <xdr:col>1</xdr:col>
      <xdr:colOff>624630</xdr:colOff>
      <xdr:row>777</xdr:row>
      <xdr:rowOff>534818</xdr:rowOff>
    </xdr:to>
    <xdr:pic>
      <xdr:nvPicPr>
        <xdr:cNvPr id="990" name="Immagine 2851" descr="Immagine 2851"/>
        <xdr:cNvPicPr>
          <a:picLocks noChangeAspect="1"/>
        </xdr:cNvPicPr>
      </xdr:nvPicPr>
      <xdr:blipFill>
        <a:blip r:embed="rId953">
          <a:extLst/>
        </a:blip>
        <a:stretch>
          <a:fillRect/>
        </a:stretch>
      </xdr:blipFill>
      <xdr:spPr>
        <a:xfrm>
          <a:off x="924798" y="446179078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51037</xdr:colOff>
      <xdr:row>779</xdr:row>
      <xdr:rowOff>98107</xdr:rowOff>
    </xdr:from>
    <xdr:to>
      <xdr:col>1</xdr:col>
      <xdr:colOff>587902</xdr:colOff>
      <xdr:row>779</xdr:row>
      <xdr:rowOff>528220</xdr:rowOff>
    </xdr:to>
    <xdr:pic>
      <xdr:nvPicPr>
        <xdr:cNvPr id="991" name="Immagine 2852" descr="Immagine 2852"/>
        <xdr:cNvPicPr>
          <a:picLocks noChangeAspect="1"/>
        </xdr:cNvPicPr>
      </xdr:nvPicPr>
      <xdr:blipFill>
        <a:blip r:embed="rId954">
          <a:extLst/>
        </a:blip>
        <a:stretch>
          <a:fillRect/>
        </a:stretch>
      </xdr:blipFill>
      <xdr:spPr>
        <a:xfrm>
          <a:off x="952737" y="447374962"/>
          <a:ext cx="536866" cy="4301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3412</xdr:colOff>
      <xdr:row>782</xdr:row>
      <xdr:rowOff>12283</xdr:rowOff>
    </xdr:from>
    <xdr:to>
      <xdr:col>2</xdr:col>
      <xdr:colOff>1230</xdr:colOff>
      <xdr:row>782</xdr:row>
      <xdr:rowOff>561806</xdr:rowOff>
    </xdr:to>
    <xdr:pic>
      <xdr:nvPicPr>
        <xdr:cNvPr id="992" name="Immagine 2853" descr="Immagine 2853"/>
        <xdr:cNvPicPr>
          <a:picLocks noChangeAspect="1"/>
        </xdr:cNvPicPr>
      </xdr:nvPicPr>
      <xdr:blipFill>
        <a:blip r:embed="rId955">
          <a:extLst/>
        </a:blip>
        <a:stretch>
          <a:fillRect/>
        </a:stretch>
      </xdr:blipFill>
      <xdr:spPr>
        <a:xfrm>
          <a:off x="905112" y="449003638"/>
          <a:ext cx="734419" cy="5495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787</xdr:row>
      <xdr:rowOff>45918</xdr:rowOff>
    </xdr:from>
    <xdr:to>
      <xdr:col>1</xdr:col>
      <xdr:colOff>624630</xdr:colOff>
      <xdr:row>787</xdr:row>
      <xdr:rowOff>535513</xdr:rowOff>
    </xdr:to>
    <xdr:pic>
      <xdr:nvPicPr>
        <xdr:cNvPr id="993" name="Immagine 2854" descr="Immagine 2854"/>
        <xdr:cNvPicPr>
          <a:picLocks noChangeAspect="1"/>
        </xdr:cNvPicPr>
      </xdr:nvPicPr>
      <xdr:blipFill>
        <a:blip r:embed="rId956">
          <a:extLst/>
        </a:blip>
        <a:stretch>
          <a:fillRect/>
        </a:stretch>
      </xdr:blipFill>
      <xdr:spPr>
        <a:xfrm>
          <a:off x="924798" y="451894773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788</xdr:row>
      <xdr:rowOff>45471</xdr:rowOff>
    </xdr:from>
    <xdr:to>
      <xdr:col>1</xdr:col>
      <xdr:colOff>624630</xdr:colOff>
      <xdr:row>788</xdr:row>
      <xdr:rowOff>535066</xdr:rowOff>
    </xdr:to>
    <xdr:pic>
      <xdr:nvPicPr>
        <xdr:cNvPr id="994" name="Immagine 2855" descr="Immagine 2855"/>
        <xdr:cNvPicPr>
          <a:picLocks noChangeAspect="1"/>
        </xdr:cNvPicPr>
      </xdr:nvPicPr>
      <xdr:blipFill>
        <a:blip r:embed="rId957">
          <a:extLst/>
        </a:blip>
        <a:stretch>
          <a:fillRect/>
        </a:stretch>
      </xdr:blipFill>
      <xdr:spPr>
        <a:xfrm>
          <a:off x="924798" y="452465826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789</xdr:row>
      <xdr:rowOff>44975</xdr:rowOff>
    </xdr:from>
    <xdr:to>
      <xdr:col>1</xdr:col>
      <xdr:colOff>624630</xdr:colOff>
      <xdr:row>789</xdr:row>
      <xdr:rowOff>534570</xdr:rowOff>
    </xdr:to>
    <xdr:pic>
      <xdr:nvPicPr>
        <xdr:cNvPr id="995" name="Immagine 2856" descr="Immagine 2856"/>
        <xdr:cNvPicPr>
          <a:picLocks noChangeAspect="1"/>
        </xdr:cNvPicPr>
      </xdr:nvPicPr>
      <xdr:blipFill>
        <a:blip r:embed="rId958">
          <a:extLst/>
        </a:blip>
        <a:stretch>
          <a:fillRect/>
        </a:stretch>
      </xdr:blipFill>
      <xdr:spPr>
        <a:xfrm>
          <a:off x="924798" y="453036830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790</xdr:row>
      <xdr:rowOff>44529</xdr:rowOff>
    </xdr:from>
    <xdr:to>
      <xdr:col>1</xdr:col>
      <xdr:colOff>624630</xdr:colOff>
      <xdr:row>790</xdr:row>
      <xdr:rowOff>534124</xdr:rowOff>
    </xdr:to>
    <xdr:pic>
      <xdr:nvPicPr>
        <xdr:cNvPr id="996" name="Immagine 2857" descr="Immagine 2857"/>
        <xdr:cNvPicPr>
          <a:picLocks noChangeAspect="1"/>
        </xdr:cNvPicPr>
      </xdr:nvPicPr>
      <xdr:blipFill>
        <a:blip r:embed="rId959">
          <a:extLst/>
        </a:blip>
        <a:stretch>
          <a:fillRect/>
        </a:stretch>
      </xdr:blipFill>
      <xdr:spPr>
        <a:xfrm>
          <a:off x="924798" y="453607884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791</xdr:row>
      <xdr:rowOff>44082</xdr:rowOff>
    </xdr:from>
    <xdr:to>
      <xdr:col>1</xdr:col>
      <xdr:colOff>624630</xdr:colOff>
      <xdr:row>791</xdr:row>
      <xdr:rowOff>526087</xdr:rowOff>
    </xdr:to>
    <xdr:pic>
      <xdr:nvPicPr>
        <xdr:cNvPr id="997" name="Immagine 2858" descr="Immagine 2858"/>
        <xdr:cNvPicPr>
          <a:picLocks noChangeAspect="1"/>
        </xdr:cNvPicPr>
      </xdr:nvPicPr>
      <xdr:blipFill>
        <a:blip r:embed="rId960">
          <a:extLst/>
        </a:blip>
        <a:stretch>
          <a:fillRect/>
        </a:stretch>
      </xdr:blipFill>
      <xdr:spPr>
        <a:xfrm>
          <a:off x="924798" y="454178937"/>
          <a:ext cx="601532" cy="4820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792</xdr:row>
      <xdr:rowOff>43636</xdr:rowOff>
    </xdr:from>
    <xdr:to>
      <xdr:col>1</xdr:col>
      <xdr:colOff>624630</xdr:colOff>
      <xdr:row>792</xdr:row>
      <xdr:rowOff>525591</xdr:rowOff>
    </xdr:to>
    <xdr:pic>
      <xdr:nvPicPr>
        <xdr:cNvPr id="998" name="Immagine 2859" descr="Immagine 2859"/>
        <xdr:cNvPicPr>
          <a:picLocks noChangeAspect="1"/>
        </xdr:cNvPicPr>
      </xdr:nvPicPr>
      <xdr:blipFill>
        <a:blip r:embed="rId961">
          <a:extLst/>
        </a:blip>
        <a:stretch>
          <a:fillRect/>
        </a:stretch>
      </xdr:blipFill>
      <xdr:spPr>
        <a:xfrm>
          <a:off x="924798" y="454749991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793</xdr:row>
      <xdr:rowOff>45075</xdr:rowOff>
    </xdr:from>
    <xdr:to>
      <xdr:col>1</xdr:col>
      <xdr:colOff>624630</xdr:colOff>
      <xdr:row>793</xdr:row>
      <xdr:rowOff>534670</xdr:rowOff>
    </xdr:to>
    <xdr:pic>
      <xdr:nvPicPr>
        <xdr:cNvPr id="999" name="Immagine 2860" descr="Immagine 2860"/>
        <xdr:cNvPicPr>
          <a:picLocks noChangeAspect="1"/>
        </xdr:cNvPicPr>
      </xdr:nvPicPr>
      <xdr:blipFill>
        <a:blip r:embed="rId962">
          <a:extLst/>
        </a:blip>
        <a:stretch>
          <a:fillRect/>
        </a:stretch>
      </xdr:blipFill>
      <xdr:spPr>
        <a:xfrm>
          <a:off x="924798" y="455322930"/>
          <a:ext cx="601532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794</xdr:row>
      <xdr:rowOff>44628</xdr:rowOff>
    </xdr:from>
    <xdr:to>
      <xdr:col>1</xdr:col>
      <xdr:colOff>624630</xdr:colOff>
      <xdr:row>794</xdr:row>
      <xdr:rowOff>534223</xdr:rowOff>
    </xdr:to>
    <xdr:pic>
      <xdr:nvPicPr>
        <xdr:cNvPr id="1000" name="Immagine 2862" descr="Immagine 2862"/>
        <xdr:cNvPicPr>
          <a:picLocks noChangeAspect="1"/>
        </xdr:cNvPicPr>
      </xdr:nvPicPr>
      <xdr:blipFill>
        <a:blip r:embed="rId963">
          <a:extLst/>
        </a:blip>
        <a:stretch>
          <a:fillRect/>
        </a:stretch>
      </xdr:blipFill>
      <xdr:spPr>
        <a:xfrm>
          <a:off x="924798" y="455893983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795</xdr:row>
      <xdr:rowOff>44182</xdr:rowOff>
    </xdr:from>
    <xdr:to>
      <xdr:col>1</xdr:col>
      <xdr:colOff>624630</xdr:colOff>
      <xdr:row>795</xdr:row>
      <xdr:rowOff>526186</xdr:rowOff>
    </xdr:to>
    <xdr:pic>
      <xdr:nvPicPr>
        <xdr:cNvPr id="1001" name="Immagine 2863" descr="Immagine 2863"/>
        <xdr:cNvPicPr>
          <a:picLocks noChangeAspect="1"/>
        </xdr:cNvPicPr>
      </xdr:nvPicPr>
      <xdr:blipFill>
        <a:blip r:embed="rId964">
          <a:extLst/>
        </a:blip>
        <a:stretch>
          <a:fillRect/>
        </a:stretch>
      </xdr:blipFill>
      <xdr:spPr>
        <a:xfrm>
          <a:off x="924798" y="456465037"/>
          <a:ext cx="601532" cy="4820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796</xdr:row>
      <xdr:rowOff>43735</xdr:rowOff>
    </xdr:from>
    <xdr:to>
      <xdr:col>1</xdr:col>
      <xdr:colOff>624630</xdr:colOff>
      <xdr:row>796</xdr:row>
      <xdr:rowOff>525690</xdr:rowOff>
    </xdr:to>
    <xdr:pic>
      <xdr:nvPicPr>
        <xdr:cNvPr id="1002" name="Immagine 2864" descr="Immagine 2864"/>
        <xdr:cNvPicPr>
          <a:picLocks noChangeAspect="1"/>
        </xdr:cNvPicPr>
      </xdr:nvPicPr>
      <xdr:blipFill>
        <a:blip r:embed="rId965">
          <a:extLst/>
        </a:blip>
        <a:stretch>
          <a:fillRect/>
        </a:stretch>
      </xdr:blipFill>
      <xdr:spPr>
        <a:xfrm>
          <a:off x="924798" y="457036090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797</xdr:row>
      <xdr:rowOff>43289</xdr:rowOff>
    </xdr:from>
    <xdr:to>
      <xdr:col>1</xdr:col>
      <xdr:colOff>624630</xdr:colOff>
      <xdr:row>797</xdr:row>
      <xdr:rowOff>525244</xdr:rowOff>
    </xdr:to>
    <xdr:pic>
      <xdr:nvPicPr>
        <xdr:cNvPr id="1003" name="Immagine 2865" descr="Immagine 2865"/>
        <xdr:cNvPicPr>
          <a:picLocks noChangeAspect="1"/>
        </xdr:cNvPicPr>
      </xdr:nvPicPr>
      <xdr:blipFill>
        <a:blip r:embed="rId966">
          <a:extLst/>
        </a:blip>
        <a:stretch>
          <a:fillRect/>
        </a:stretch>
      </xdr:blipFill>
      <xdr:spPr>
        <a:xfrm>
          <a:off x="924798" y="457607144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798</xdr:row>
      <xdr:rowOff>42842</xdr:rowOff>
    </xdr:from>
    <xdr:to>
      <xdr:col>1</xdr:col>
      <xdr:colOff>624630</xdr:colOff>
      <xdr:row>798</xdr:row>
      <xdr:rowOff>524797</xdr:rowOff>
    </xdr:to>
    <xdr:pic>
      <xdr:nvPicPr>
        <xdr:cNvPr id="1004" name="Immagine 2866" descr="Immagine 2866"/>
        <xdr:cNvPicPr>
          <a:picLocks noChangeAspect="1"/>
        </xdr:cNvPicPr>
      </xdr:nvPicPr>
      <xdr:blipFill>
        <a:blip r:embed="rId967">
          <a:extLst/>
        </a:blip>
        <a:stretch>
          <a:fillRect/>
        </a:stretch>
      </xdr:blipFill>
      <xdr:spPr>
        <a:xfrm>
          <a:off x="924798" y="458178197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32623</xdr:colOff>
      <xdr:row>801</xdr:row>
      <xdr:rowOff>42445</xdr:rowOff>
    </xdr:from>
    <xdr:to>
      <xdr:col>1</xdr:col>
      <xdr:colOff>626536</xdr:colOff>
      <xdr:row>801</xdr:row>
      <xdr:rowOff>522515</xdr:rowOff>
    </xdr:to>
    <xdr:pic>
      <xdr:nvPicPr>
        <xdr:cNvPr id="1005" name="Immagine 2867" descr="Immagine 2867"/>
        <xdr:cNvPicPr>
          <a:picLocks noChangeAspect="1"/>
        </xdr:cNvPicPr>
      </xdr:nvPicPr>
      <xdr:blipFill>
        <a:blip r:embed="rId968">
          <a:extLst/>
        </a:blip>
        <a:stretch>
          <a:fillRect/>
        </a:stretch>
      </xdr:blipFill>
      <xdr:spPr>
        <a:xfrm>
          <a:off x="934323" y="459892300"/>
          <a:ext cx="593913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802</xdr:row>
      <xdr:rowOff>44827</xdr:rowOff>
    </xdr:from>
    <xdr:to>
      <xdr:col>1</xdr:col>
      <xdr:colOff>624630</xdr:colOff>
      <xdr:row>802</xdr:row>
      <xdr:rowOff>534421</xdr:rowOff>
    </xdr:to>
    <xdr:pic>
      <xdr:nvPicPr>
        <xdr:cNvPr id="1006" name="Immagine 2868" descr="Immagine 2868"/>
        <xdr:cNvPicPr>
          <a:picLocks noChangeAspect="1"/>
        </xdr:cNvPicPr>
      </xdr:nvPicPr>
      <xdr:blipFill>
        <a:blip r:embed="rId969">
          <a:extLst/>
        </a:blip>
        <a:stretch>
          <a:fillRect/>
        </a:stretch>
      </xdr:blipFill>
      <xdr:spPr>
        <a:xfrm>
          <a:off x="924798" y="460466182"/>
          <a:ext cx="601532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803</xdr:row>
      <xdr:rowOff>47257</xdr:rowOff>
    </xdr:from>
    <xdr:to>
      <xdr:col>1</xdr:col>
      <xdr:colOff>624630</xdr:colOff>
      <xdr:row>803</xdr:row>
      <xdr:rowOff>536852</xdr:rowOff>
    </xdr:to>
    <xdr:pic>
      <xdr:nvPicPr>
        <xdr:cNvPr id="1007" name="Immagine 2869" descr="Immagine 2869"/>
        <xdr:cNvPicPr>
          <a:picLocks noChangeAspect="1"/>
        </xdr:cNvPicPr>
      </xdr:nvPicPr>
      <xdr:blipFill>
        <a:blip r:embed="rId970">
          <a:extLst/>
        </a:blip>
        <a:stretch>
          <a:fillRect/>
        </a:stretch>
      </xdr:blipFill>
      <xdr:spPr>
        <a:xfrm>
          <a:off x="924798" y="461040112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804</xdr:row>
      <xdr:rowOff>49639</xdr:rowOff>
    </xdr:from>
    <xdr:to>
      <xdr:col>1</xdr:col>
      <xdr:colOff>624630</xdr:colOff>
      <xdr:row>804</xdr:row>
      <xdr:rowOff>539234</xdr:rowOff>
    </xdr:to>
    <xdr:pic>
      <xdr:nvPicPr>
        <xdr:cNvPr id="1008" name="Immagine 2870" descr="Immagine 2870"/>
        <xdr:cNvPicPr>
          <a:picLocks noChangeAspect="1"/>
        </xdr:cNvPicPr>
      </xdr:nvPicPr>
      <xdr:blipFill>
        <a:blip r:embed="rId971">
          <a:extLst/>
        </a:blip>
        <a:stretch>
          <a:fillRect/>
        </a:stretch>
      </xdr:blipFill>
      <xdr:spPr>
        <a:xfrm>
          <a:off x="924798" y="461613994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805</xdr:row>
      <xdr:rowOff>52070</xdr:rowOff>
    </xdr:from>
    <xdr:to>
      <xdr:col>1</xdr:col>
      <xdr:colOff>624630</xdr:colOff>
      <xdr:row>805</xdr:row>
      <xdr:rowOff>541664</xdr:rowOff>
    </xdr:to>
    <xdr:pic>
      <xdr:nvPicPr>
        <xdr:cNvPr id="1009" name="Immagine 2871" descr="Immagine 2871"/>
        <xdr:cNvPicPr>
          <a:picLocks noChangeAspect="1"/>
        </xdr:cNvPicPr>
      </xdr:nvPicPr>
      <xdr:blipFill>
        <a:blip r:embed="rId972">
          <a:extLst/>
        </a:blip>
        <a:stretch>
          <a:fillRect/>
        </a:stretch>
      </xdr:blipFill>
      <xdr:spPr>
        <a:xfrm>
          <a:off x="924798" y="462187925"/>
          <a:ext cx="601532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27860</xdr:colOff>
      <xdr:row>806</xdr:row>
      <xdr:rowOff>54451</xdr:rowOff>
    </xdr:from>
    <xdr:to>
      <xdr:col>1</xdr:col>
      <xdr:colOff>629393</xdr:colOff>
      <xdr:row>806</xdr:row>
      <xdr:rowOff>561211</xdr:rowOff>
    </xdr:to>
    <xdr:pic>
      <xdr:nvPicPr>
        <xdr:cNvPr id="1010" name="Immagine 2872" descr="Immagine 2872"/>
        <xdr:cNvPicPr>
          <a:picLocks noChangeAspect="1"/>
        </xdr:cNvPicPr>
      </xdr:nvPicPr>
      <xdr:blipFill>
        <a:blip r:embed="rId973">
          <a:extLst/>
        </a:blip>
        <a:stretch>
          <a:fillRect/>
        </a:stretch>
      </xdr:blipFill>
      <xdr:spPr>
        <a:xfrm>
          <a:off x="929560" y="462761806"/>
          <a:ext cx="601533" cy="506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809</xdr:row>
      <xdr:rowOff>44529</xdr:rowOff>
    </xdr:from>
    <xdr:to>
      <xdr:col>1</xdr:col>
      <xdr:colOff>624630</xdr:colOff>
      <xdr:row>809</xdr:row>
      <xdr:rowOff>534124</xdr:rowOff>
    </xdr:to>
    <xdr:pic>
      <xdr:nvPicPr>
        <xdr:cNvPr id="1011" name="Immagine 2873" descr="Immagine 2873"/>
        <xdr:cNvPicPr>
          <a:picLocks noChangeAspect="1"/>
        </xdr:cNvPicPr>
      </xdr:nvPicPr>
      <xdr:blipFill>
        <a:blip r:embed="rId974">
          <a:extLst/>
        </a:blip>
        <a:stretch>
          <a:fillRect/>
        </a:stretch>
      </xdr:blipFill>
      <xdr:spPr>
        <a:xfrm>
          <a:off x="924798" y="464466384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810</xdr:row>
      <xdr:rowOff>50730</xdr:rowOff>
    </xdr:from>
    <xdr:to>
      <xdr:col>1</xdr:col>
      <xdr:colOff>624630</xdr:colOff>
      <xdr:row>810</xdr:row>
      <xdr:rowOff>540375</xdr:rowOff>
    </xdr:to>
    <xdr:pic>
      <xdr:nvPicPr>
        <xdr:cNvPr id="1012" name="Immagine 2874" descr="Immagine 2874"/>
        <xdr:cNvPicPr>
          <a:picLocks noChangeAspect="1"/>
        </xdr:cNvPicPr>
      </xdr:nvPicPr>
      <xdr:blipFill>
        <a:blip r:embed="rId975">
          <a:extLst/>
        </a:blip>
        <a:stretch>
          <a:fillRect/>
        </a:stretch>
      </xdr:blipFill>
      <xdr:spPr>
        <a:xfrm>
          <a:off x="924798" y="465044085"/>
          <a:ext cx="601532" cy="489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811</xdr:row>
      <xdr:rowOff>42693</xdr:rowOff>
    </xdr:from>
    <xdr:to>
      <xdr:col>1</xdr:col>
      <xdr:colOff>624630</xdr:colOff>
      <xdr:row>811</xdr:row>
      <xdr:rowOff>524648</xdr:rowOff>
    </xdr:to>
    <xdr:pic>
      <xdr:nvPicPr>
        <xdr:cNvPr id="1013" name="Immagine 2875" descr="Immagine 2875"/>
        <xdr:cNvPicPr>
          <a:picLocks noChangeAspect="1"/>
        </xdr:cNvPicPr>
      </xdr:nvPicPr>
      <xdr:blipFill>
        <a:blip r:embed="rId976">
          <a:extLst/>
        </a:blip>
        <a:stretch>
          <a:fillRect/>
        </a:stretch>
      </xdr:blipFill>
      <xdr:spPr>
        <a:xfrm>
          <a:off x="924798" y="465607548"/>
          <a:ext cx="601532" cy="4819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812</xdr:row>
      <xdr:rowOff>48895</xdr:rowOff>
    </xdr:from>
    <xdr:to>
      <xdr:col>1</xdr:col>
      <xdr:colOff>624630</xdr:colOff>
      <xdr:row>812</xdr:row>
      <xdr:rowOff>538489</xdr:rowOff>
    </xdr:to>
    <xdr:pic>
      <xdr:nvPicPr>
        <xdr:cNvPr id="1014" name="Immagine 2876" descr="Immagine 2876"/>
        <xdr:cNvPicPr>
          <a:picLocks noChangeAspect="1"/>
        </xdr:cNvPicPr>
      </xdr:nvPicPr>
      <xdr:blipFill>
        <a:blip r:embed="rId977">
          <a:extLst/>
        </a:blip>
        <a:stretch>
          <a:fillRect/>
        </a:stretch>
      </xdr:blipFill>
      <xdr:spPr>
        <a:xfrm>
          <a:off x="924798" y="466185250"/>
          <a:ext cx="601532" cy="489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815</xdr:row>
      <xdr:rowOff>40808</xdr:rowOff>
    </xdr:from>
    <xdr:to>
      <xdr:col>1</xdr:col>
      <xdr:colOff>624630</xdr:colOff>
      <xdr:row>815</xdr:row>
      <xdr:rowOff>520878</xdr:rowOff>
    </xdr:to>
    <xdr:pic>
      <xdr:nvPicPr>
        <xdr:cNvPr id="1015" name="Immagine 2877" descr="Immagine 2877"/>
        <xdr:cNvPicPr>
          <a:picLocks noChangeAspect="1"/>
        </xdr:cNvPicPr>
      </xdr:nvPicPr>
      <xdr:blipFill>
        <a:blip r:embed="rId978">
          <a:extLst/>
        </a:blip>
        <a:stretch>
          <a:fillRect/>
        </a:stretch>
      </xdr:blipFill>
      <xdr:spPr>
        <a:xfrm>
          <a:off x="924798" y="467891663"/>
          <a:ext cx="601532" cy="4800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819</xdr:row>
      <xdr:rowOff>48498</xdr:rowOff>
    </xdr:from>
    <xdr:to>
      <xdr:col>1</xdr:col>
      <xdr:colOff>624630</xdr:colOff>
      <xdr:row>819</xdr:row>
      <xdr:rowOff>538093</xdr:rowOff>
    </xdr:to>
    <xdr:pic>
      <xdr:nvPicPr>
        <xdr:cNvPr id="1016" name="Immagine 2878" descr="Immagine 2878"/>
        <xdr:cNvPicPr>
          <a:picLocks noChangeAspect="1"/>
        </xdr:cNvPicPr>
      </xdr:nvPicPr>
      <xdr:blipFill>
        <a:blip r:embed="rId979">
          <a:extLst/>
        </a:blip>
        <a:stretch>
          <a:fillRect/>
        </a:stretch>
      </xdr:blipFill>
      <xdr:spPr>
        <a:xfrm>
          <a:off x="924798" y="470185353"/>
          <a:ext cx="601532" cy="4895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23098</xdr:colOff>
      <xdr:row>817</xdr:row>
      <xdr:rowOff>37534</xdr:rowOff>
    </xdr:from>
    <xdr:to>
      <xdr:col>1</xdr:col>
      <xdr:colOff>624630</xdr:colOff>
      <xdr:row>817</xdr:row>
      <xdr:rowOff>521424</xdr:rowOff>
    </xdr:to>
    <xdr:pic>
      <xdr:nvPicPr>
        <xdr:cNvPr id="1017" name="Immagine 2879" descr="Immagine 2879"/>
        <xdr:cNvPicPr>
          <a:picLocks noChangeAspect="1"/>
        </xdr:cNvPicPr>
      </xdr:nvPicPr>
      <xdr:blipFill>
        <a:blip r:embed="rId980">
          <a:extLst/>
        </a:blip>
        <a:stretch>
          <a:fillRect/>
        </a:stretch>
      </xdr:blipFill>
      <xdr:spPr>
        <a:xfrm>
          <a:off x="924798" y="469031389"/>
          <a:ext cx="601532" cy="4838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170308</xdr:colOff>
      <xdr:row>783</xdr:row>
      <xdr:rowOff>47406</xdr:rowOff>
    </xdr:from>
    <xdr:to>
      <xdr:col>1</xdr:col>
      <xdr:colOff>512656</xdr:colOff>
      <xdr:row>783</xdr:row>
      <xdr:rowOff>535116</xdr:rowOff>
    </xdr:to>
    <xdr:pic>
      <xdr:nvPicPr>
        <xdr:cNvPr id="1018" name="Immagine 2880" descr="Immagine 2880"/>
        <xdr:cNvPicPr>
          <a:picLocks noChangeAspect="1"/>
        </xdr:cNvPicPr>
      </xdr:nvPicPr>
      <xdr:blipFill>
        <a:blip r:embed="rId981">
          <a:extLst/>
        </a:blip>
        <a:stretch>
          <a:fillRect/>
        </a:stretch>
      </xdr:blipFill>
      <xdr:spPr>
        <a:xfrm>
          <a:off x="1072008" y="449610261"/>
          <a:ext cx="342349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170308</xdr:colOff>
      <xdr:row>784</xdr:row>
      <xdr:rowOff>47406</xdr:rowOff>
    </xdr:from>
    <xdr:to>
      <xdr:col>1</xdr:col>
      <xdr:colOff>512656</xdr:colOff>
      <xdr:row>784</xdr:row>
      <xdr:rowOff>535116</xdr:rowOff>
    </xdr:to>
    <xdr:pic>
      <xdr:nvPicPr>
        <xdr:cNvPr id="1019" name="Immagine 2881" descr="Immagine 2881"/>
        <xdr:cNvPicPr>
          <a:picLocks noChangeAspect="1"/>
        </xdr:cNvPicPr>
      </xdr:nvPicPr>
      <xdr:blipFill>
        <a:blip r:embed="rId982">
          <a:extLst/>
        </a:blip>
        <a:stretch>
          <a:fillRect/>
        </a:stretch>
      </xdr:blipFill>
      <xdr:spPr>
        <a:xfrm>
          <a:off x="1072008" y="450181761"/>
          <a:ext cx="342349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170308</xdr:colOff>
      <xdr:row>785</xdr:row>
      <xdr:rowOff>47406</xdr:rowOff>
    </xdr:from>
    <xdr:to>
      <xdr:col>1</xdr:col>
      <xdr:colOff>512656</xdr:colOff>
      <xdr:row>785</xdr:row>
      <xdr:rowOff>535116</xdr:rowOff>
    </xdr:to>
    <xdr:pic>
      <xdr:nvPicPr>
        <xdr:cNvPr id="1020" name="Immagine 2882" descr="Immagine 2882"/>
        <xdr:cNvPicPr>
          <a:picLocks noChangeAspect="1"/>
        </xdr:cNvPicPr>
      </xdr:nvPicPr>
      <xdr:blipFill>
        <a:blip r:embed="rId983">
          <a:extLst/>
        </a:blip>
        <a:stretch>
          <a:fillRect/>
        </a:stretch>
      </xdr:blipFill>
      <xdr:spPr>
        <a:xfrm>
          <a:off x="1072008" y="450753261"/>
          <a:ext cx="342349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170308</xdr:colOff>
      <xdr:row>786</xdr:row>
      <xdr:rowOff>47406</xdr:rowOff>
    </xdr:from>
    <xdr:to>
      <xdr:col>1</xdr:col>
      <xdr:colOff>512656</xdr:colOff>
      <xdr:row>786</xdr:row>
      <xdr:rowOff>535116</xdr:rowOff>
    </xdr:to>
    <xdr:pic>
      <xdr:nvPicPr>
        <xdr:cNvPr id="1021" name="Immagine 2884" descr="Immagine 2884"/>
        <xdr:cNvPicPr>
          <a:picLocks noChangeAspect="1"/>
        </xdr:cNvPicPr>
      </xdr:nvPicPr>
      <xdr:blipFill>
        <a:blip r:embed="rId984">
          <a:extLst/>
        </a:blip>
        <a:stretch>
          <a:fillRect/>
        </a:stretch>
      </xdr:blipFill>
      <xdr:spPr>
        <a:xfrm>
          <a:off x="1072008" y="451324761"/>
          <a:ext cx="342349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84287</xdr:colOff>
      <xdr:row>799</xdr:row>
      <xdr:rowOff>47406</xdr:rowOff>
    </xdr:from>
    <xdr:to>
      <xdr:col>1</xdr:col>
      <xdr:colOff>589153</xdr:colOff>
      <xdr:row>799</xdr:row>
      <xdr:rowOff>535116</xdr:rowOff>
    </xdr:to>
    <xdr:pic>
      <xdr:nvPicPr>
        <xdr:cNvPr id="1022" name="Immagine 2886" descr="Immagine 2886"/>
        <xdr:cNvPicPr>
          <a:picLocks noChangeAspect="1"/>
        </xdr:cNvPicPr>
      </xdr:nvPicPr>
      <xdr:blipFill>
        <a:blip r:embed="rId985">
          <a:extLst/>
        </a:blip>
        <a:stretch>
          <a:fillRect/>
        </a:stretch>
      </xdr:blipFill>
      <xdr:spPr>
        <a:xfrm>
          <a:off x="985987" y="458754261"/>
          <a:ext cx="504867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84287</xdr:colOff>
      <xdr:row>800</xdr:row>
      <xdr:rowOff>47406</xdr:rowOff>
    </xdr:from>
    <xdr:to>
      <xdr:col>1</xdr:col>
      <xdr:colOff>589153</xdr:colOff>
      <xdr:row>800</xdr:row>
      <xdr:rowOff>535116</xdr:rowOff>
    </xdr:to>
    <xdr:pic>
      <xdr:nvPicPr>
        <xdr:cNvPr id="1023" name="Immagine 2888" descr="Immagine 2888"/>
        <xdr:cNvPicPr>
          <a:picLocks noChangeAspect="1"/>
        </xdr:cNvPicPr>
      </xdr:nvPicPr>
      <xdr:blipFill>
        <a:blip r:embed="rId986">
          <a:extLst/>
        </a:blip>
        <a:stretch>
          <a:fillRect/>
        </a:stretch>
      </xdr:blipFill>
      <xdr:spPr>
        <a:xfrm>
          <a:off x="985987" y="459325761"/>
          <a:ext cx="504867" cy="48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74761</xdr:colOff>
      <xdr:row>807</xdr:row>
      <xdr:rowOff>42644</xdr:rowOff>
    </xdr:from>
    <xdr:to>
      <xdr:col>1</xdr:col>
      <xdr:colOff>562483</xdr:colOff>
      <xdr:row>807</xdr:row>
      <xdr:rowOff>520828</xdr:rowOff>
    </xdr:to>
    <xdr:pic>
      <xdr:nvPicPr>
        <xdr:cNvPr id="1024" name="Immagine 2889" descr="Immagine 2889"/>
        <xdr:cNvPicPr>
          <a:picLocks noChangeAspect="1"/>
        </xdr:cNvPicPr>
      </xdr:nvPicPr>
      <xdr:blipFill>
        <a:blip r:embed="rId987">
          <a:extLst/>
        </a:blip>
        <a:stretch>
          <a:fillRect/>
        </a:stretch>
      </xdr:blipFill>
      <xdr:spPr>
        <a:xfrm>
          <a:off x="976461" y="463321499"/>
          <a:ext cx="487723" cy="478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74761</xdr:colOff>
      <xdr:row>808</xdr:row>
      <xdr:rowOff>42644</xdr:rowOff>
    </xdr:from>
    <xdr:to>
      <xdr:col>1</xdr:col>
      <xdr:colOff>562483</xdr:colOff>
      <xdr:row>808</xdr:row>
      <xdr:rowOff>520828</xdr:rowOff>
    </xdr:to>
    <xdr:pic>
      <xdr:nvPicPr>
        <xdr:cNvPr id="1025" name="Immagine 2890" descr="Immagine 2890"/>
        <xdr:cNvPicPr>
          <a:picLocks noChangeAspect="1"/>
        </xdr:cNvPicPr>
      </xdr:nvPicPr>
      <xdr:blipFill>
        <a:blip r:embed="rId988">
          <a:extLst/>
        </a:blip>
        <a:stretch>
          <a:fillRect/>
        </a:stretch>
      </xdr:blipFill>
      <xdr:spPr>
        <a:xfrm>
          <a:off x="976461" y="463892999"/>
          <a:ext cx="487723" cy="478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774717</xdr:colOff>
      <xdr:row>760</xdr:row>
      <xdr:rowOff>513040</xdr:rowOff>
    </xdr:from>
    <xdr:to>
      <xdr:col>2</xdr:col>
      <xdr:colOff>15026</xdr:colOff>
      <xdr:row>762</xdr:row>
      <xdr:rowOff>100240</xdr:rowOff>
    </xdr:to>
    <xdr:pic>
      <xdr:nvPicPr>
        <xdr:cNvPr id="1026" name="Immagine 2891" descr="Immagine 2891"/>
        <xdr:cNvPicPr>
          <a:picLocks noChangeAspect="1"/>
        </xdr:cNvPicPr>
      </xdr:nvPicPr>
      <xdr:blipFill>
        <a:blip r:embed="rId989">
          <a:extLst/>
        </a:blip>
        <a:stretch>
          <a:fillRect/>
        </a:stretch>
      </xdr:blipFill>
      <xdr:spPr>
        <a:xfrm>
          <a:off x="774717" y="436931395"/>
          <a:ext cx="878610" cy="73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782655</xdr:colOff>
      <xdr:row>763</xdr:row>
      <xdr:rowOff>520977</xdr:rowOff>
    </xdr:from>
    <xdr:to>
      <xdr:col>2</xdr:col>
      <xdr:colOff>19155</xdr:colOff>
      <xdr:row>765</xdr:row>
      <xdr:rowOff>100538</xdr:rowOff>
    </xdr:to>
    <xdr:pic>
      <xdr:nvPicPr>
        <xdr:cNvPr id="1027" name="Immagine 2892" descr="Immagine 2892"/>
        <xdr:cNvPicPr>
          <a:picLocks noChangeAspect="1"/>
        </xdr:cNvPicPr>
      </xdr:nvPicPr>
      <xdr:blipFill>
        <a:blip r:embed="rId990">
          <a:extLst/>
        </a:blip>
        <a:stretch>
          <a:fillRect/>
        </a:stretch>
      </xdr:blipFill>
      <xdr:spPr>
        <a:xfrm>
          <a:off x="782654" y="438653832"/>
          <a:ext cx="874802" cy="7225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770282</xdr:colOff>
      <xdr:row>767</xdr:row>
      <xdr:rowOff>546725</xdr:rowOff>
    </xdr:from>
    <xdr:to>
      <xdr:col>2</xdr:col>
      <xdr:colOff>11581</xdr:colOff>
      <xdr:row>769</xdr:row>
      <xdr:rowOff>118000</xdr:rowOff>
    </xdr:to>
    <xdr:pic>
      <xdr:nvPicPr>
        <xdr:cNvPr id="1028" name="Immagine 2893" descr="Immagine 2893"/>
        <xdr:cNvPicPr>
          <a:picLocks noChangeAspect="1"/>
        </xdr:cNvPicPr>
      </xdr:nvPicPr>
      <xdr:blipFill>
        <a:blip r:embed="rId991">
          <a:extLst/>
        </a:blip>
        <a:stretch>
          <a:fillRect/>
        </a:stretch>
      </xdr:blipFill>
      <xdr:spPr>
        <a:xfrm>
          <a:off x="770282" y="440965580"/>
          <a:ext cx="879600" cy="7142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770282</xdr:colOff>
      <xdr:row>769</xdr:row>
      <xdr:rowOff>521325</xdr:rowOff>
    </xdr:from>
    <xdr:to>
      <xdr:col>2</xdr:col>
      <xdr:colOff>11581</xdr:colOff>
      <xdr:row>771</xdr:row>
      <xdr:rowOff>102125</xdr:rowOff>
    </xdr:to>
    <xdr:pic>
      <xdr:nvPicPr>
        <xdr:cNvPr id="1029" name="Immagine 2894" descr="Immagine 2894"/>
        <xdr:cNvPicPr>
          <a:picLocks noChangeAspect="1"/>
        </xdr:cNvPicPr>
      </xdr:nvPicPr>
      <xdr:blipFill>
        <a:blip r:embed="rId992">
          <a:extLst/>
        </a:blip>
        <a:stretch>
          <a:fillRect/>
        </a:stretch>
      </xdr:blipFill>
      <xdr:spPr>
        <a:xfrm>
          <a:off x="770282" y="442083180"/>
          <a:ext cx="879600" cy="723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775045</xdr:colOff>
      <xdr:row>771</xdr:row>
      <xdr:rowOff>516909</xdr:rowOff>
    </xdr:from>
    <xdr:to>
      <xdr:col>2</xdr:col>
      <xdr:colOff>12533</xdr:colOff>
      <xdr:row>773</xdr:row>
      <xdr:rowOff>101530</xdr:rowOff>
    </xdr:to>
    <xdr:pic>
      <xdr:nvPicPr>
        <xdr:cNvPr id="1030" name="Immagine 2895" descr="Immagine 2895"/>
        <xdr:cNvPicPr>
          <a:picLocks noChangeAspect="1"/>
        </xdr:cNvPicPr>
      </xdr:nvPicPr>
      <xdr:blipFill>
        <a:blip r:embed="rId993">
          <a:extLst/>
        </a:blip>
        <a:stretch>
          <a:fillRect/>
        </a:stretch>
      </xdr:blipFill>
      <xdr:spPr>
        <a:xfrm>
          <a:off x="775044" y="443221764"/>
          <a:ext cx="875790" cy="727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775045</xdr:colOff>
      <xdr:row>773</xdr:row>
      <xdr:rowOff>519092</xdr:rowOff>
    </xdr:from>
    <xdr:to>
      <xdr:col>2</xdr:col>
      <xdr:colOff>12533</xdr:colOff>
      <xdr:row>775</xdr:row>
      <xdr:rowOff>101828</xdr:rowOff>
    </xdr:to>
    <xdr:pic>
      <xdr:nvPicPr>
        <xdr:cNvPr id="1031" name="Immagine 2896" descr="Immagine 2896"/>
        <xdr:cNvPicPr>
          <a:picLocks noChangeAspect="1"/>
        </xdr:cNvPicPr>
      </xdr:nvPicPr>
      <xdr:blipFill>
        <a:blip r:embed="rId994">
          <a:extLst/>
        </a:blip>
        <a:stretch>
          <a:fillRect/>
        </a:stretch>
      </xdr:blipFill>
      <xdr:spPr>
        <a:xfrm>
          <a:off x="775044" y="444366947"/>
          <a:ext cx="875790" cy="7257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782189</xdr:colOff>
      <xdr:row>774</xdr:row>
      <xdr:rowOff>495280</xdr:rowOff>
    </xdr:from>
    <xdr:to>
      <xdr:col>2</xdr:col>
      <xdr:colOff>15868</xdr:colOff>
      <xdr:row>776</xdr:row>
      <xdr:rowOff>64670</xdr:rowOff>
    </xdr:to>
    <xdr:pic>
      <xdr:nvPicPr>
        <xdr:cNvPr id="1032" name="Immagine 2897" descr="Immagine 2897"/>
        <xdr:cNvPicPr>
          <a:picLocks noChangeAspect="1"/>
        </xdr:cNvPicPr>
      </xdr:nvPicPr>
      <xdr:blipFill>
        <a:blip r:embed="rId995">
          <a:extLst/>
        </a:blip>
        <a:stretch>
          <a:fillRect/>
        </a:stretch>
      </xdr:blipFill>
      <xdr:spPr>
        <a:xfrm>
          <a:off x="782188" y="444914635"/>
          <a:ext cx="871981" cy="7123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780601</xdr:colOff>
      <xdr:row>777</xdr:row>
      <xdr:rowOff>503217</xdr:rowOff>
    </xdr:from>
    <xdr:to>
      <xdr:col>2</xdr:col>
      <xdr:colOff>16185</xdr:colOff>
      <xdr:row>779</xdr:row>
      <xdr:rowOff>78313</xdr:rowOff>
    </xdr:to>
    <xdr:pic>
      <xdr:nvPicPr>
        <xdr:cNvPr id="1033" name="Immagine 2898" descr="Immagine 2898"/>
        <xdr:cNvPicPr>
          <a:picLocks noChangeAspect="1"/>
        </xdr:cNvPicPr>
      </xdr:nvPicPr>
      <xdr:blipFill>
        <a:blip r:embed="rId996">
          <a:extLst/>
        </a:blip>
        <a:stretch>
          <a:fillRect/>
        </a:stretch>
      </xdr:blipFill>
      <xdr:spPr>
        <a:xfrm>
          <a:off x="780600" y="446637072"/>
          <a:ext cx="873886" cy="7180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3889</xdr:colOff>
      <xdr:row>779</xdr:row>
      <xdr:rowOff>508972</xdr:rowOff>
    </xdr:from>
    <xdr:to>
      <xdr:col>1</xdr:col>
      <xdr:colOff>637757</xdr:colOff>
      <xdr:row>781</xdr:row>
      <xdr:rowOff>25380</xdr:rowOff>
    </xdr:to>
    <xdr:pic>
      <xdr:nvPicPr>
        <xdr:cNvPr id="1034" name="Immagine 2899" descr="Immagine 2899"/>
        <xdr:cNvPicPr>
          <a:picLocks noChangeAspect="1"/>
        </xdr:cNvPicPr>
      </xdr:nvPicPr>
      <xdr:blipFill>
        <a:blip r:embed="rId997">
          <a:extLst/>
        </a:blip>
        <a:stretch>
          <a:fillRect/>
        </a:stretch>
      </xdr:blipFill>
      <xdr:spPr>
        <a:xfrm>
          <a:off x="905589" y="447785827"/>
          <a:ext cx="633869" cy="6594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9603</xdr:colOff>
      <xdr:row>780</xdr:row>
      <xdr:rowOff>515322</xdr:rowOff>
    </xdr:from>
    <xdr:to>
      <xdr:col>1</xdr:col>
      <xdr:colOff>631818</xdr:colOff>
      <xdr:row>782</xdr:row>
      <xdr:rowOff>27910</xdr:rowOff>
    </xdr:to>
    <xdr:pic>
      <xdr:nvPicPr>
        <xdr:cNvPr id="1035" name="Immagine 2900" descr="Immagine 2900"/>
        <xdr:cNvPicPr>
          <a:picLocks noChangeAspect="1"/>
        </xdr:cNvPicPr>
      </xdr:nvPicPr>
      <xdr:blipFill>
        <a:blip r:embed="rId998">
          <a:extLst/>
        </a:blip>
        <a:stretch>
          <a:fillRect/>
        </a:stretch>
      </xdr:blipFill>
      <xdr:spPr>
        <a:xfrm>
          <a:off x="911303" y="448363677"/>
          <a:ext cx="622216" cy="6555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75809</xdr:colOff>
      <xdr:row>813</xdr:row>
      <xdr:rowOff>48795</xdr:rowOff>
    </xdr:from>
    <xdr:to>
      <xdr:col>1</xdr:col>
      <xdr:colOff>576628</xdr:colOff>
      <xdr:row>813</xdr:row>
      <xdr:rowOff>549602</xdr:rowOff>
    </xdr:to>
    <xdr:pic>
      <xdr:nvPicPr>
        <xdr:cNvPr id="1036" name="Immagine 2901" descr="Immagine 2901"/>
        <xdr:cNvPicPr>
          <a:picLocks noChangeAspect="1"/>
        </xdr:cNvPicPr>
      </xdr:nvPicPr>
      <xdr:blipFill>
        <a:blip r:embed="rId999">
          <a:extLst/>
        </a:blip>
        <a:stretch>
          <a:fillRect/>
        </a:stretch>
      </xdr:blipFill>
      <xdr:spPr>
        <a:xfrm>
          <a:off x="977509" y="466756650"/>
          <a:ext cx="500820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75809</xdr:colOff>
      <xdr:row>814</xdr:row>
      <xdr:rowOff>48795</xdr:rowOff>
    </xdr:from>
    <xdr:to>
      <xdr:col>1</xdr:col>
      <xdr:colOff>576628</xdr:colOff>
      <xdr:row>814</xdr:row>
      <xdr:rowOff>549602</xdr:rowOff>
    </xdr:to>
    <xdr:pic>
      <xdr:nvPicPr>
        <xdr:cNvPr id="1037" name="Immagine 2902" descr="Immagine 2902"/>
        <xdr:cNvPicPr>
          <a:picLocks noChangeAspect="1"/>
        </xdr:cNvPicPr>
      </xdr:nvPicPr>
      <xdr:blipFill>
        <a:blip r:embed="rId1000">
          <a:extLst/>
        </a:blip>
        <a:stretch>
          <a:fillRect/>
        </a:stretch>
      </xdr:blipFill>
      <xdr:spPr>
        <a:xfrm>
          <a:off x="977509" y="467328150"/>
          <a:ext cx="500820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75809</xdr:colOff>
      <xdr:row>816</xdr:row>
      <xdr:rowOff>48795</xdr:rowOff>
    </xdr:from>
    <xdr:to>
      <xdr:col>1</xdr:col>
      <xdr:colOff>576628</xdr:colOff>
      <xdr:row>816</xdr:row>
      <xdr:rowOff>549602</xdr:rowOff>
    </xdr:to>
    <xdr:pic>
      <xdr:nvPicPr>
        <xdr:cNvPr id="1038" name="Immagine 2903" descr="Immagine 2903"/>
        <xdr:cNvPicPr>
          <a:picLocks noChangeAspect="1"/>
        </xdr:cNvPicPr>
      </xdr:nvPicPr>
      <xdr:blipFill>
        <a:blip r:embed="rId1001">
          <a:extLst/>
        </a:blip>
        <a:stretch>
          <a:fillRect/>
        </a:stretch>
      </xdr:blipFill>
      <xdr:spPr>
        <a:xfrm>
          <a:off x="977509" y="468471150"/>
          <a:ext cx="500820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75809</xdr:colOff>
      <xdr:row>818</xdr:row>
      <xdr:rowOff>48795</xdr:rowOff>
    </xdr:from>
    <xdr:to>
      <xdr:col>1</xdr:col>
      <xdr:colOff>576628</xdr:colOff>
      <xdr:row>818</xdr:row>
      <xdr:rowOff>549602</xdr:rowOff>
    </xdr:to>
    <xdr:pic>
      <xdr:nvPicPr>
        <xdr:cNvPr id="1039" name="Immagine 2904" descr="Immagine 2904"/>
        <xdr:cNvPicPr>
          <a:picLocks noChangeAspect="1"/>
        </xdr:cNvPicPr>
      </xdr:nvPicPr>
      <xdr:blipFill>
        <a:blip r:embed="rId1002">
          <a:extLst/>
        </a:blip>
        <a:stretch>
          <a:fillRect/>
        </a:stretch>
      </xdr:blipFill>
      <xdr:spPr>
        <a:xfrm>
          <a:off x="977509" y="469614150"/>
          <a:ext cx="500820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822</xdr:row>
      <xdr:rowOff>45670</xdr:rowOff>
    </xdr:from>
    <xdr:to>
      <xdr:col>1</xdr:col>
      <xdr:colOff>584642</xdr:colOff>
      <xdr:row>822</xdr:row>
      <xdr:rowOff>550296</xdr:rowOff>
    </xdr:to>
    <xdr:pic>
      <xdr:nvPicPr>
        <xdr:cNvPr id="1040" name="Immagine 2905" descr="Immagine 2905"/>
        <xdr:cNvPicPr>
          <a:picLocks noChangeAspect="1"/>
        </xdr:cNvPicPr>
      </xdr:nvPicPr>
      <xdr:blipFill>
        <a:blip r:embed="rId1003">
          <a:extLst/>
        </a:blip>
        <a:stretch>
          <a:fillRect/>
        </a:stretch>
      </xdr:blipFill>
      <xdr:spPr>
        <a:xfrm>
          <a:off x="985522" y="471897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823</xdr:row>
      <xdr:rowOff>45670</xdr:rowOff>
    </xdr:from>
    <xdr:to>
      <xdr:col>1</xdr:col>
      <xdr:colOff>584642</xdr:colOff>
      <xdr:row>823</xdr:row>
      <xdr:rowOff>550296</xdr:rowOff>
    </xdr:to>
    <xdr:pic>
      <xdr:nvPicPr>
        <xdr:cNvPr id="1041" name="Immagine 2906" descr="Immagine 2906"/>
        <xdr:cNvPicPr>
          <a:picLocks noChangeAspect="1"/>
        </xdr:cNvPicPr>
      </xdr:nvPicPr>
      <xdr:blipFill>
        <a:blip r:embed="rId1004">
          <a:extLst/>
        </a:blip>
        <a:stretch>
          <a:fillRect/>
        </a:stretch>
      </xdr:blipFill>
      <xdr:spPr>
        <a:xfrm>
          <a:off x="985522" y="472468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824</xdr:row>
      <xdr:rowOff>45670</xdr:rowOff>
    </xdr:from>
    <xdr:to>
      <xdr:col>1</xdr:col>
      <xdr:colOff>584642</xdr:colOff>
      <xdr:row>824</xdr:row>
      <xdr:rowOff>550296</xdr:rowOff>
    </xdr:to>
    <xdr:pic>
      <xdr:nvPicPr>
        <xdr:cNvPr id="1042" name="Immagine 2907" descr="Immagine 2907"/>
        <xdr:cNvPicPr>
          <a:picLocks noChangeAspect="1"/>
        </xdr:cNvPicPr>
      </xdr:nvPicPr>
      <xdr:blipFill>
        <a:blip r:embed="rId1005">
          <a:extLst/>
        </a:blip>
        <a:stretch>
          <a:fillRect/>
        </a:stretch>
      </xdr:blipFill>
      <xdr:spPr>
        <a:xfrm>
          <a:off x="985522" y="473040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825</xdr:row>
      <xdr:rowOff>45670</xdr:rowOff>
    </xdr:from>
    <xdr:to>
      <xdr:col>1</xdr:col>
      <xdr:colOff>584642</xdr:colOff>
      <xdr:row>825</xdr:row>
      <xdr:rowOff>550296</xdr:rowOff>
    </xdr:to>
    <xdr:pic>
      <xdr:nvPicPr>
        <xdr:cNvPr id="1043" name="Immagine 2908" descr="Immagine 2908"/>
        <xdr:cNvPicPr>
          <a:picLocks noChangeAspect="1"/>
        </xdr:cNvPicPr>
      </xdr:nvPicPr>
      <xdr:blipFill>
        <a:blip r:embed="rId1006">
          <a:extLst/>
        </a:blip>
        <a:stretch>
          <a:fillRect/>
        </a:stretch>
      </xdr:blipFill>
      <xdr:spPr>
        <a:xfrm>
          <a:off x="985522" y="473611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826</xdr:row>
      <xdr:rowOff>45670</xdr:rowOff>
    </xdr:from>
    <xdr:to>
      <xdr:col>1</xdr:col>
      <xdr:colOff>584642</xdr:colOff>
      <xdr:row>826</xdr:row>
      <xdr:rowOff>550296</xdr:rowOff>
    </xdr:to>
    <xdr:pic>
      <xdr:nvPicPr>
        <xdr:cNvPr id="1044" name="Immagine 2909" descr="Immagine 2909"/>
        <xdr:cNvPicPr>
          <a:picLocks noChangeAspect="1"/>
        </xdr:cNvPicPr>
      </xdr:nvPicPr>
      <xdr:blipFill>
        <a:blip r:embed="rId1007">
          <a:extLst/>
        </a:blip>
        <a:stretch>
          <a:fillRect/>
        </a:stretch>
      </xdr:blipFill>
      <xdr:spPr>
        <a:xfrm>
          <a:off x="985522" y="474183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827</xdr:row>
      <xdr:rowOff>45670</xdr:rowOff>
    </xdr:from>
    <xdr:to>
      <xdr:col>1</xdr:col>
      <xdr:colOff>584642</xdr:colOff>
      <xdr:row>827</xdr:row>
      <xdr:rowOff>550296</xdr:rowOff>
    </xdr:to>
    <xdr:pic>
      <xdr:nvPicPr>
        <xdr:cNvPr id="1045" name="Immagine 2910" descr="Immagine 2910"/>
        <xdr:cNvPicPr>
          <a:picLocks noChangeAspect="1"/>
        </xdr:cNvPicPr>
      </xdr:nvPicPr>
      <xdr:blipFill>
        <a:blip r:embed="rId1008">
          <a:extLst/>
        </a:blip>
        <a:stretch>
          <a:fillRect/>
        </a:stretch>
      </xdr:blipFill>
      <xdr:spPr>
        <a:xfrm>
          <a:off x="985522" y="474754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828</xdr:row>
      <xdr:rowOff>45670</xdr:rowOff>
    </xdr:from>
    <xdr:to>
      <xdr:col>1</xdr:col>
      <xdr:colOff>584642</xdr:colOff>
      <xdr:row>828</xdr:row>
      <xdr:rowOff>550296</xdr:rowOff>
    </xdr:to>
    <xdr:pic>
      <xdr:nvPicPr>
        <xdr:cNvPr id="1046" name="Immagine 2912" descr="Immagine 2912"/>
        <xdr:cNvPicPr>
          <a:picLocks noChangeAspect="1"/>
        </xdr:cNvPicPr>
      </xdr:nvPicPr>
      <xdr:blipFill>
        <a:blip r:embed="rId1009">
          <a:extLst/>
        </a:blip>
        <a:stretch>
          <a:fillRect/>
        </a:stretch>
      </xdr:blipFill>
      <xdr:spPr>
        <a:xfrm>
          <a:off x="985522" y="475326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829</xdr:row>
      <xdr:rowOff>45670</xdr:rowOff>
    </xdr:from>
    <xdr:to>
      <xdr:col>1</xdr:col>
      <xdr:colOff>584642</xdr:colOff>
      <xdr:row>829</xdr:row>
      <xdr:rowOff>550296</xdr:rowOff>
    </xdr:to>
    <xdr:pic>
      <xdr:nvPicPr>
        <xdr:cNvPr id="1047" name="Immagine 2914" descr="Immagine 2914"/>
        <xdr:cNvPicPr>
          <a:picLocks noChangeAspect="1"/>
        </xdr:cNvPicPr>
      </xdr:nvPicPr>
      <xdr:blipFill>
        <a:blip r:embed="rId1010">
          <a:extLst/>
        </a:blip>
        <a:stretch>
          <a:fillRect/>
        </a:stretch>
      </xdr:blipFill>
      <xdr:spPr>
        <a:xfrm>
          <a:off x="985522" y="475897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830</xdr:row>
      <xdr:rowOff>45670</xdr:rowOff>
    </xdr:from>
    <xdr:to>
      <xdr:col>1</xdr:col>
      <xdr:colOff>584642</xdr:colOff>
      <xdr:row>830</xdr:row>
      <xdr:rowOff>550296</xdr:rowOff>
    </xdr:to>
    <xdr:pic>
      <xdr:nvPicPr>
        <xdr:cNvPr id="1048" name="Immagine 2916" descr="Immagine 2916"/>
        <xdr:cNvPicPr>
          <a:picLocks noChangeAspect="1"/>
        </xdr:cNvPicPr>
      </xdr:nvPicPr>
      <xdr:blipFill>
        <a:blip r:embed="rId1011">
          <a:extLst/>
        </a:blip>
        <a:stretch>
          <a:fillRect/>
        </a:stretch>
      </xdr:blipFill>
      <xdr:spPr>
        <a:xfrm>
          <a:off x="985522" y="476469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831</xdr:row>
      <xdr:rowOff>45670</xdr:rowOff>
    </xdr:from>
    <xdr:to>
      <xdr:col>1</xdr:col>
      <xdr:colOff>584642</xdr:colOff>
      <xdr:row>831</xdr:row>
      <xdr:rowOff>550296</xdr:rowOff>
    </xdr:to>
    <xdr:pic>
      <xdr:nvPicPr>
        <xdr:cNvPr id="1049" name="Immagine 2918" descr="Immagine 2918"/>
        <xdr:cNvPicPr>
          <a:picLocks noChangeAspect="1"/>
        </xdr:cNvPicPr>
      </xdr:nvPicPr>
      <xdr:blipFill>
        <a:blip r:embed="rId1012">
          <a:extLst/>
        </a:blip>
        <a:stretch>
          <a:fillRect/>
        </a:stretch>
      </xdr:blipFill>
      <xdr:spPr>
        <a:xfrm>
          <a:off x="985522" y="477040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832</xdr:row>
      <xdr:rowOff>45670</xdr:rowOff>
    </xdr:from>
    <xdr:to>
      <xdr:col>1</xdr:col>
      <xdr:colOff>584642</xdr:colOff>
      <xdr:row>832</xdr:row>
      <xdr:rowOff>550296</xdr:rowOff>
    </xdr:to>
    <xdr:pic>
      <xdr:nvPicPr>
        <xdr:cNvPr id="1050" name="Immagine 2919" descr="Immagine 2919"/>
        <xdr:cNvPicPr>
          <a:picLocks noChangeAspect="1"/>
        </xdr:cNvPicPr>
      </xdr:nvPicPr>
      <xdr:blipFill>
        <a:blip r:embed="rId1013">
          <a:extLst/>
        </a:blip>
        <a:stretch>
          <a:fillRect/>
        </a:stretch>
      </xdr:blipFill>
      <xdr:spPr>
        <a:xfrm>
          <a:off x="985522" y="4776120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833</xdr:row>
      <xdr:rowOff>45670</xdr:rowOff>
    </xdr:from>
    <xdr:to>
      <xdr:col>1</xdr:col>
      <xdr:colOff>584642</xdr:colOff>
      <xdr:row>833</xdr:row>
      <xdr:rowOff>550296</xdr:rowOff>
    </xdr:to>
    <xdr:pic>
      <xdr:nvPicPr>
        <xdr:cNvPr id="1051" name="Immagine 2920" descr="Immagine 2920"/>
        <xdr:cNvPicPr>
          <a:picLocks noChangeAspect="1"/>
        </xdr:cNvPicPr>
      </xdr:nvPicPr>
      <xdr:blipFill>
        <a:blip r:embed="rId1014">
          <a:extLst/>
        </a:blip>
        <a:stretch>
          <a:fillRect/>
        </a:stretch>
      </xdr:blipFill>
      <xdr:spPr>
        <a:xfrm>
          <a:off x="985522" y="4781835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834</xdr:row>
      <xdr:rowOff>45670</xdr:rowOff>
    </xdr:from>
    <xdr:to>
      <xdr:col>1</xdr:col>
      <xdr:colOff>584642</xdr:colOff>
      <xdr:row>835</xdr:row>
      <xdr:rowOff>1617</xdr:rowOff>
    </xdr:to>
    <xdr:pic>
      <xdr:nvPicPr>
        <xdr:cNvPr id="1052" name="Immagine 2921" descr="Immagine 2921"/>
        <xdr:cNvPicPr>
          <a:picLocks noChangeAspect="1"/>
        </xdr:cNvPicPr>
      </xdr:nvPicPr>
      <xdr:blipFill>
        <a:blip r:embed="rId1015">
          <a:extLst/>
        </a:blip>
        <a:stretch>
          <a:fillRect/>
        </a:stretch>
      </xdr:blipFill>
      <xdr:spPr>
        <a:xfrm>
          <a:off x="985522" y="478755025"/>
          <a:ext cx="500821" cy="4131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835</xdr:row>
      <xdr:rowOff>45670</xdr:rowOff>
    </xdr:from>
    <xdr:to>
      <xdr:col>1</xdr:col>
      <xdr:colOff>584642</xdr:colOff>
      <xdr:row>836</xdr:row>
      <xdr:rowOff>1617</xdr:rowOff>
    </xdr:to>
    <xdr:pic>
      <xdr:nvPicPr>
        <xdr:cNvPr id="1053" name="Immagine 2922" descr="Immagine 2922"/>
        <xdr:cNvPicPr>
          <a:picLocks noChangeAspect="1"/>
        </xdr:cNvPicPr>
      </xdr:nvPicPr>
      <xdr:blipFill>
        <a:blip r:embed="rId1016">
          <a:extLst/>
        </a:blip>
        <a:stretch>
          <a:fillRect/>
        </a:stretch>
      </xdr:blipFill>
      <xdr:spPr>
        <a:xfrm>
          <a:off x="985522" y="479212225"/>
          <a:ext cx="500821" cy="4131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836</xdr:row>
      <xdr:rowOff>45670</xdr:rowOff>
    </xdr:from>
    <xdr:to>
      <xdr:col>1</xdr:col>
      <xdr:colOff>584642</xdr:colOff>
      <xdr:row>836</xdr:row>
      <xdr:rowOff>550296</xdr:rowOff>
    </xdr:to>
    <xdr:pic>
      <xdr:nvPicPr>
        <xdr:cNvPr id="1054" name="Immagine 2923" descr="Immagine 2923"/>
        <xdr:cNvPicPr>
          <a:picLocks noChangeAspect="1"/>
        </xdr:cNvPicPr>
      </xdr:nvPicPr>
      <xdr:blipFill>
        <a:blip r:embed="rId1017">
          <a:extLst/>
        </a:blip>
        <a:stretch>
          <a:fillRect/>
        </a:stretch>
      </xdr:blipFill>
      <xdr:spPr>
        <a:xfrm>
          <a:off x="985522" y="479669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837</xdr:row>
      <xdr:rowOff>45720</xdr:rowOff>
    </xdr:from>
    <xdr:to>
      <xdr:col>1</xdr:col>
      <xdr:colOff>584642</xdr:colOff>
      <xdr:row>837</xdr:row>
      <xdr:rowOff>550197</xdr:rowOff>
    </xdr:to>
    <xdr:pic>
      <xdr:nvPicPr>
        <xdr:cNvPr id="1055" name="Immagine 2924" descr="Immagine 2924"/>
        <xdr:cNvPicPr>
          <a:picLocks noChangeAspect="1"/>
        </xdr:cNvPicPr>
      </xdr:nvPicPr>
      <xdr:blipFill>
        <a:blip r:embed="rId1018">
          <a:extLst/>
        </a:blip>
        <a:stretch>
          <a:fillRect/>
        </a:stretch>
      </xdr:blipFill>
      <xdr:spPr>
        <a:xfrm>
          <a:off x="985522" y="480240975"/>
          <a:ext cx="500821" cy="504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838</xdr:row>
      <xdr:rowOff>45720</xdr:rowOff>
    </xdr:from>
    <xdr:to>
      <xdr:col>1</xdr:col>
      <xdr:colOff>584642</xdr:colOff>
      <xdr:row>838</xdr:row>
      <xdr:rowOff>550197</xdr:rowOff>
    </xdr:to>
    <xdr:pic>
      <xdr:nvPicPr>
        <xdr:cNvPr id="1056" name="Immagine 2925" descr="Immagine 2925"/>
        <xdr:cNvPicPr>
          <a:picLocks noChangeAspect="1"/>
        </xdr:cNvPicPr>
      </xdr:nvPicPr>
      <xdr:blipFill>
        <a:blip r:embed="rId1019">
          <a:extLst/>
        </a:blip>
        <a:stretch>
          <a:fillRect/>
        </a:stretch>
      </xdr:blipFill>
      <xdr:spPr>
        <a:xfrm>
          <a:off x="985522" y="480812475"/>
          <a:ext cx="500821" cy="504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839</xdr:row>
      <xdr:rowOff>45720</xdr:rowOff>
    </xdr:from>
    <xdr:to>
      <xdr:col>1</xdr:col>
      <xdr:colOff>584642</xdr:colOff>
      <xdr:row>839</xdr:row>
      <xdr:rowOff>550197</xdr:rowOff>
    </xdr:to>
    <xdr:pic>
      <xdr:nvPicPr>
        <xdr:cNvPr id="1057" name="Immagine 2926" descr="Immagine 2926"/>
        <xdr:cNvPicPr>
          <a:picLocks noChangeAspect="1"/>
        </xdr:cNvPicPr>
      </xdr:nvPicPr>
      <xdr:blipFill>
        <a:blip r:embed="rId1020">
          <a:extLst/>
        </a:blip>
        <a:stretch>
          <a:fillRect/>
        </a:stretch>
      </xdr:blipFill>
      <xdr:spPr>
        <a:xfrm>
          <a:off x="985522" y="481383975"/>
          <a:ext cx="500821" cy="504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840</xdr:row>
      <xdr:rowOff>45720</xdr:rowOff>
    </xdr:from>
    <xdr:to>
      <xdr:col>1</xdr:col>
      <xdr:colOff>584642</xdr:colOff>
      <xdr:row>840</xdr:row>
      <xdr:rowOff>550197</xdr:rowOff>
    </xdr:to>
    <xdr:pic>
      <xdr:nvPicPr>
        <xdr:cNvPr id="1058" name="Immagine 2927" descr="Immagine 2927"/>
        <xdr:cNvPicPr>
          <a:picLocks noChangeAspect="1"/>
        </xdr:cNvPicPr>
      </xdr:nvPicPr>
      <xdr:blipFill>
        <a:blip r:embed="rId1021">
          <a:extLst/>
        </a:blip>
        <a:stretch>
          <a:fillRect/>
        </a:stretch>
      </xdr:blipFill>
      <xdr:spPr>
        <a:xfrm>
          <a:off x="985522" y="481955475"/>
          <a:ext cx="500821" cy="504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841</xdr:row>
      <xdr:rowOff>45670</xdr:rowOff>
    </xdr:from>
    <xdr:to>
      <xdr:col>1</xdr:col>
      <xdr:colOff>584642</xdr:colOff>
      <xdr:row>841</xdr:row>
      <xdr:rowOff>550296</xdr:rowOff>
    </xdr:to>
    <xdr:pic>
      <xdr:nvPicPr>
        <xdr:cNvPr id="1059" name="Immagine 2928" descr="Immagine 2928"/>
        <xdr:cNvPicPr>
          <a:picLocks noChangeAspect="1"/>
        </xdr:cNvPicPr>
      </xdr:nvPicPr>
      <xdr:blipFill>
        <a:blip r:embed="rId1022">
          <a:extLst/>
        </a:blip>
        <a:stretch>
          <a:fillRect/>
        </a:stretch>
      </xdr:blipFill>
      <xdr:spPr>
        <a:xfrm>
          <a:off x="985522" y="482526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842</xdr:row>
      <xdr:rowOff>45670</xdr:rowOff>
    </xdr:from>
    <xdr:to>
      <xdr:col>1</xdr:col>
      <xdr:colOff>584642</xdr:colOff>
      <xdr:row>842</xdr:row>
      <xdr:rowOff>550296</xdr:rowOff>
    </xdr:to>
    <xdr:pic>
      <xdr:nvPicPr>
        <xdr:cNvPr id="1060" name="Immagine 2929" descr="Immagine 2929"/>
        <xdr:cNvPicPr>
          <a:picLocks noChangeAspect="1"/>
        </xdr:cNvPicPr>
      </xdr:nvPicPr>
      <xdr:blipFill>
        <a:blip r:embed="rId1023">
          <a:extLst/>
        </a:blip>
        <a:stretch>
          <a:fillRect/>
        </a:stretch>
      </xdr:blipFill>
      <xdr:spPr>
        <a:xfrm>
          <a:off x="985522" y="483098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843</xdr:row>
      <xdr:rowOff>45670</xdr:rowOff>
    </xdr:from>
    <xdr:to>
      <xdr:col>1</xdr:col>
      <xdr:colOff>584642</xdr:colOff>
      <xdr:row>843</xdr:row>
      <xdr:rowOff>550296</xdr:rowOff>
    </xdr:to>
    <xdr:pic>
      <xdr:nvPicPr>
        <xdr:cNvPr id="1061" name="Immagine 2930" descr="Immagine 2930"/>
        <xdr:cNvPicPr>
          <a:picLocks noChangeAspect="1"/>
        </xdr:cNvPicPr>
      </xdr:nvPicPr>
      <xdr:blipFill>
        <a:blip r:embed="rId1024">
          <a:extLst/>
        </a:blip>
        <a:stretch>
          <a:fillRect/>
        </a:stretch>
      </xdr:blipFill>
      <xdr:spPr>
        <a:xfrm>
          <a:off x="985522" y="483669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844</xdr:row>
      <xdr:rowOff>45670</xdr:rowOff>
    </xdr:from>
    <xdr:to>
      <xdr:col>1</xdr:col>
      <xdr:colOff>584642</xdr:colOff>
      <xdr:row>844</xdr:row>
      <xdr:rowOff>550296</xdr:rowOff>
    </xdr:to>
    <xdr:pic>
      <xdr:nvPicPr>
        <xdr:cNvPr id="1062" name="Immagine 2931" descr="Immagine 2931"/>
        <xdr:cNvPicPr>
          <a:picLocks noChangeAspect="1"/>
        </xdr:cNvPicPr>
      </xdr:nvPicPr>
      <xdr:blipFill>
        <a:blip r:embed="rId1025">
          <a:extLst/>
        </a:blip>
        <a:stretch>
          <a:fillRect/>
        </a:stretch>
      </xdr:blipFill>
      <xdr:spPr>
        <a:xfrm>
          <a:off x="985522" y="484241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845</xdr:row>
      <xdr:rowOff>45670</xdr:rowOff>
    </xdr:from>
    <xdr:to>
      <xdr:col>1</xdr:col>
      <xdr:colOff>584642</xdr:colOff>
      <xdr:row>845</xdr:row>
      <xdr:rowOff>550296</xdr:rowOff>
    </xdr:to>
    <xdr:pic>
      <xdr:nvPicPr>
        <xdr:cNvPr id="1063" name="Immagine 2932" descr="Immagine 2932"/>
        <xdr:cNvPicPr>
          <a:picLocks noChangeAspect="1"/>
        </xdr:cNvPicPr>
      </xdr:nvPicPr>
      <xdr:blipFill>
        <a:blip r:embed="rId1026">
          <a:extLst/>
        </a:blip>
        <a:stretch>
          <a:fillRect/>
        </a:stretch>
      </xdr:blipFill>
      <xdr:spPr>
        <a:xfrm>
          <a:off x="985522" y="484812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846</xdr:row>
      <xdr:rowOff>45670</xdr:rowOff>
    </xdr:from>
    <xdr:to>
      <xdr:col>1</xdr:col>
      <xdr:colOff>584642</xdr:colOff>
      <xdr:row>846</xdr:row>
      <xdr:rowOff>550296</xdr:rowOff>
    </xdr:to>
    <xdr:pic>
      <xdr:nvPicPr>
        <xdr:cNvPr id="1064" name="Immagine 2933" descr="Immagine 2933"/>
        <xdr:cNvPicPr>
          <a:picLocks noChangeAspect="1"/>
        </xdr:cNvPicPr>
      </xdr:nvPicPr>
      <xdr:blipFill>
        <a:blip r:embed="rId1027">
          <a:extLst/>
        </a:blip>
        <a:stretch>
          <a:fillRect/>
        </a:stretch>
      </xdr:blipFill>
      <xdr:spPr>
        <a:xfrm>
          <a:off x="985522" y="485384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847</xdr:row>
      <xdr:rowOff>45670</xdr:rowOff>
    </xdr:from>
    <xdr:to>
      <xdr:col>1</xdr:col>
      <xdr:colOff>584642</xdr:colOff>
      <xdr:row>847</xdr:row>
      <xdr:rowOff>550296</xdr:rowOff>
    </xdr:to>
    <xdr:pic>
      <xdr:nvPicPr>
        <xdr:cNvPr id="1065" name="Immagine 2934" descr="Immagine 2934"/>
        <xdr:cNvPicPr>
          <a:picLocks noChangeAspect="1"/>
        </xdr:cNvPicPr>
      </xdr:nvPicPr>
      <xdr:blipFill>
        <a:blip r:embed="rId1028">
          <a:extLst/>
        </a:blip>
        <a:stretch>
          <a:fillRect/>
        </a:stretch>
      </xdr:blipFill>
      <xdr:spPr>
        <a:xfrm>
          <a:off x="985522" y="485955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848</xdr:row>
      <xdr:rowOff>45670</xdr:rowOff>
    </xdr:from>
    <xdr:to>
      <xdr:col>1</xdr:col>
      <xdr:colOff>584642</xdr:colOff>
      <xdr:row>848</xdr:row>
      <xdr:rowOff>550296</xdr:rowOff>
    </xdr:to>
    <xdr:pic>
      <xdr:nvPicPr>
        <xdr:cNvPr id="1066" name="Immagine 2935" descr="Immagine 2935"/>
        <xdr:cNvPicPr>
          <a:picLocks noChangeAspect="1"/>
        </xdr:cNvPicPr>
      </xdr:nvPicPr>
      <xdr:blipFill>
        <a:blip r:embed="rId1029">
          <a:extLst/>
        </a:blip>
        <a:stretch>
          <a:fillRect/>
        </a:stretch>
      </xdr:blipFill>
      <xdr:spPr>
        <a:xfrm>
          <a:off x="985522" y="486527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849</xdr:row>
      <xdr:rowOff>45670</xdr:rowOff>
    </xdr:from>
    <xdr:to>
      <xdr:col>1</xdr:col>
      <xdr:colOff>584642</xdr:colOff>
      <xdr:row>849</xdr:row>
      <xdr:rowOff>550296</xdr:rowOff>
    </xdr:to>
    <xdr:pic>
      <xdr:nvPicPr>
        <xdr:cNvPr id="1067" name="Immagine 2936" descr="Immagine 2936"/>
        <xdr:cNvPicPr>
          <a:picLocks noChangeAspect="1"/>
        </xdr:cNvPicPr>
      </xdr:nvPicPr>
      <xdr:blipFill>
        <a:blip r:embed="rId1030">
          <a:extLst/>
        </a:blip>
        <a:stretch>
          <a:fillRect/>
        </a:stretch>
      </xdr:blipFill>
      <xdr:spPr>
        <a:xfrm>
          <a:off x="985522" y="487098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850</xdr:row>
      <xdr:rowOff>45670</xdr:rowOff>
    </xdr:from>
    <xdr:to>
      <xdr:col>1</xdr:col>
      <xdr:colOff>584642</xdr:colOff>
      <xdr:row>850</xdr:row>
      <xdr:rowOff>550296</xdr:rowOff>
    </xdr:to>
    <xdr:pic>
      <xdr:nvPicPr>
        <xdr:cNvPr id="1068" name="Immagine 2937" descr="Immagine 2937"/>
        <xdr:cNvPicPr>
          <a:picLocks noChangeAspect="1"/>
        </xdr:cNvPicPr>
      </xdr:nvPicPr>
      <xdr:blipFill>
        <a:blip r:embed="rId1031">
          <a:extLst/>
        </a:blip>
        <a:stretch>
          <a:fillRect/>
        </a:stretch>
      </xdr:blipFill>
      <xdr:spPr>
        <a:xfrm>
          <a:off x="985522" y="487670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851</xdr:row>
      <xdr:rowOff>45670</xdr:rowOff>
    </xdr:from>
    <xdr:to>
      <xdr:col>1</xdr:col>
      <xdr:colOff>584642</xdr:colOff>
      <xdr:row>851</xdr:row>
      <xdr:rowOff>550296</xdr:rowOff>
    </xdr:to>
    <xdr:pic>
      <xdr:nvPicPr>
        <xdr:cNvPr id="1069" name="Immagine 2938" descr="Immagine 2938"/>
        <xdr:cNvPicPr>
          <a:picLocks noChangeAspect="1"/>
        </xdr:cNvPicPr>
      </xdr:nvPicPr>
      <xdr:blipFill>
        <a:blip r:embed="rId1032">
          <a:extLst/>
        </a:blip>
        <a:stretch>
          <a:fillRect/>
        </a:stretch>
      </xdr:blipFill>
      <xdr:spPr>
        <a:xfrm>
          <a:off x="985522" y="488241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852</xdr:row>
      <xdr:rowOff>45670</xdr:rowOff>
    </xdr:from>
    <xdr:to>
      <xdr:col>1</xdr:col>
      <xdr:colOff>584642</xdr:colOff>
      <xdr:row>852</xdr:row>
      <xdr:rowOff>550296</xdr:rowOff>
    </xdr:to>
    <xdr:pic>
      <xdr:nvPicPr>
        <xdr:cNvPr id="1070" name="Immagine 2939" descr="Immagine 2939"/>
        <xdr:cNvPicPr>
          <a:picLocks noChangeAspect="1"/>
        </xdr:cNvPicPr>
      </xdr:nvPicPr>
      <xdr:blipFill>
        <a:blip r:embed="rId1033">
          <a:extLst/>
        </a:blip>
        <a:stretch>
          <a:fillRect/>
        </a:stretch>
      </xdr:blipFill>
      <xdr:spPr>
        <a:xfrm>
          <a:off x="985522" y="488813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853</xdr:row>
      <xdr:rowOff>45670</xdr:rowOff>
    </xdr:from>
    <xdr:to>
      <xdr:col>1</xdr:col>
      <xdr:colOff>584642</xdr:colOff>
      <xdr:row>853</xdr:row>
      <xdr:rowOff>550296</xdr:rowOff>
    </xdr:to>
    <xdr:pic>
      <xdr:nvPicPr>
        <xdr:cNvPr id="1071" name="Immagine 2940" descr="Immagine 2940"/>
        <xdr:cNvPicPr>
          <a:picLocks noChangeAspect="1"/>
        </xdr:cNvPicPr>
      </xdr:nvPicPr>
      <xdr:blipFill>
        <a:blip r:embed="rId1034">
          <a:extLst/>
        </a:blip>
        <a:stretch>
          <a:fillRect/>
        </a:stretch>
      </xdr:blipFill>
      <xdr:spPr>
        <a:xfrm>
          <a:off x="985522" y="489384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854</xdr:row>
      <xdr:rowOff>45670</xdr:rowOff>
    </xdr:from>
    <xdr:to>
      <xdr:col>1</xdr:col>
      <xdr:colOff>584642</xdr:colOff>
      <xdr:row>854</xdr:row>
      <xdr:rowOff>550296</xdr:rowOff>
    </xdr:to>
    <xdr:pic>
      <xdr:nvPicPr>
        <xdr:cNvPr id="1072" name="Immagine 2941" descr="Immagine 2941"/>
        <xdr:cNvPicPr>
          <a:picLocks noChangeAspect="1"/>
        </xdr:cNvPicPr>
      </xdr:nvPicPr>
      <xdr:blipFill>
        <a:blip r:embed="rId1035">
          <a:extLst/>
        </a:blip>
        <a:stretch>
          <a:fillRect/>
        </a:stretch>
      </xdr:blipFill>
      <xdr:spPr>
        <a:xfrm>
          <a:off x="985522" y="489956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855</xdr:row>
      <xdr:rowOff>45670</xdr:rowOff>
    </xdr:from>
    <xdr:to>
      <xdr:col>1</xdr:col>
      <xdr:colOff>584642</xdr:colOff>
      <xdr:row>855</xdr:row>
      <xdr:rowOff>550296</xdr:rowOff>
    </xdr:to>
    <xdr:pic>
      <xdr:nvPicPr>
        <xdr:cNvPr id="1073" name="Immagine 2943" descr="Immagine 2943"/>
        <xdr:cNvPicPr>
          <a:picLocks noChangeAspect="1"/>
        </xdr:cNvPicPr>
      </xdr:nvPicPr>
      <xdr:blipFill>
        <a:blip r:embed="rId1036">
          <a:extLst/>
        </a:blip>
        <a:stretch>
          <a:fillRect/>
        </a:stretch>
      </xdr:blipFill>
      <xdr:spPr>
        <a:xfrm>
          <a:off x="985522" y="490527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856</xdr:row>
      <xdr:rowOff>45670</xdr:rowOff>
    </xdr:from>
    <xdr:to>
      <xdr:col>1</xdr:col>
      <xdr:colOff>584642</xdr:colOff>
      <xdr:row>856</xdr:row>
      <xdr:rowOff>550296</xdr:rowOff>
    </xdr:to>
    <xdr:pic>
      <xdr:nvPicPr>
        <xdr:cNvPr id="1074" name="Immagine 2944" descr="Immagine 2944"/>
        <xdr:cNvPicPr>
          <a:picLocks noChangeAspect="1"/>
        </xdr:cNvPicPr>
      </xdr:nvPicPr>
      <xdr:blipFill>
        <a:blip r:embed="rId1037">
          <a:extLst/>
        </a:blip>
        <a:stretch>
          <a:fillRect/>
        </a:stretch>
      </xdr:blipFill>
      <xdr:spPr>
        <a:xfrm>
          <a:off x="985522" y="491099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857</xdr:row>
      <xdr:rowOff>45670</xdr:rowOff>
    </xdr:from>
    <xdr:to>
      <xdr:col>1</xdr:col>
      <xdr:colOff>584642</xdr:colOff>
      <xdr:row>857</xdr:row>
      <xdr:rowOff>550296</xdr:rowOff>
    </xdr:to>
    <xdr:pic>
      <xdr:nvPicPr>
        <xdr:cNvPr id="1075" name="Immagine 2945" descr="Immagine 2945"/>
        <xdr:cNvPicPr>
          <a:picLocks noChangeAspect="1"/>
        </xdr:cNvPicPr>
      </xdr:nvPicPr>
      <xdr:blipFill>
        <a:blip r:embed="rId1038">
          <a:extLst/>
        </a:blip>
        <a:stretch>
          <a:fillRect/>
        </a:stretch>
      </xdr:blipFill>
      <xdr:spPr>
        <a:xfrm>
          <a:off x="985522" y="491670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858</xdr:row>
      <xdr:rowOff>45670</xdr:rowOff>
    </xdr:from>
    <xdr:to>
      <xdr:col>1</xdr:col>
      <xdr:colOff>584642</xdr:colOff>
      <xdr:row>858</xdr:row>
      <xdr:rowOff>550296</xdr:rowOff>
    </xdr:to>
    <xdr:pic>
      <xdr:nvPicPr>
        <xdr:cNvPr id="1076" name="Immagine 2947" descr="Immagine 2947"/>
        <xdr:cNvPicPr>
          <a:picLocks noChangeAspect="1"/>
        </xdr:cNvPicPr>
      </xdr:nvPicPr>
      <xdr:blipFill>
        <a:blip r:embed="rId1039">
          <a:extLst/>
        </a:blip>
        <a:stretch>
          <a:fillRect/>
        </a:stretch>
      </xdr:blipFill>
      <xdr:spPr>
        <a:xfrm>
          <a:off x="985522" y="492242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859</xdr:row>
      <xdr:rowOff>45670</xdr:rowOff>
    </xdr:from>
    <xdr:to>
      <xdr:col>1</xdr:col>
      <xdr:colOff>584642</xdr:colOff>
      <xdr:row>859</xdr:row>
      <xdr:rowOff>550296</xdr:rowOff>
    </xdr:to>
    <xdr:pic>
      <xdr:nvPicPr>
        <xdr:cNvPr id="1077" name="Immagine 2948" descr="Immagine 2948"/>
        <xdr:cNvPicPr>
          <a:picLocks noChangeAspect="1"/>
        </xdr:cNvPicPr>
      </xdr:nvPicPr>
      <xdr:blipFill>
        <a:blip r:embed="rId1040">
          <a:extLst/>
        </a:blip>
        <a:stretch>
          <a:fillRect/>
        </a:stretch>
      </xdr:blipFill>
      <xdr:spPr>
        <a:xfrm>
          <a:off x="985522" y="492813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860</xdr:row>
      <xdr:rowOff>45670</xdr:rowOff>
    </xdr:from>
    <xdr:to>
      <xdr:col>1</xdr:col>
      <xdr:colOff>584642</xdr:colOff>
      <xdr:row>860</xdr:row>
      <xdr:rowOff>550296</xdr:rowOff>
    </xdr:to>
    <xdr:pic>
      <xdr:nvPicPr>
        <xdr:cNvPr id="1078" name="Immagine 2949" descr="Immagine 2949"/>
        <xdr:cNvPicPr>
          <a:picLocks noChangeAspect="1"/>
        </xdr:cNvPicPr>
      </xdr:nvPicPr>
      <xdr:blipFill>
        <a:blip r:embed="rId1041">
          <a:extLst/>
        </a:blip>
        <a:stretch>
          <a:fillRect/>
        </a:stretch>
      </xdr:blipFill>
      <xdr:spPr>
        <a:xfrm>
          <a:off x="985522" y="493385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861</xdr:row>
      <xdr:rowOff>45670</xdr:rowOff>
    </xdr:from>
    <xdr:to>
      <xdr:col>1</xdr:col>
      <xdr:colOff>584642</xdr:colOff>
      <xdr:row>861</xdr:row>
      <xdr:rowOff>550296</xdr:rowOff>
    </xdr:to>
    <xdr:pic>
      <xdr:nvPicPr>
        <xdr:cNvPr id="1079" name="Immagine 2952" descr="Immagine 2952"/>
        <xdr:cNvPicPr>
          <a:picLocks noChangeAspect="1"/>
        </xdr:cNvPicPr>
      </xdr:nvPicPr>
      <xdr:blipFill>
        <a:blip r:embed="rId1042">
          <a:extLst/>
        </a:blip>
        <a:stretch>
          <a:fillRect/>
        </a:stretch>
      </xdr:blipFill>
      <xdr:spPr>
        <a:xfrm>
          <a:off x="985522" y="493956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862</xdr:row>
      <xdr:rowOff>45670</xdr:rowOff>
    </xdr:from>
    <xdr:to>
      <xdr:col>1</xdr:col>
      <xdr:colOff>584642</xdr:colOff>
      <xdr:row>862</xdr:row>
      <xdr:rowOff>550296</xdr:rowOff>
    </xdr:to>
    <xdr:pic>
      <xdr:nvPicPr>
        <xdr:cNvPr id="1080" name="Immagine 2954" descr="Immagine 2954"/>
        <xdr:cNvPicPr>
          <a:picLocks noChangeAspect="1"/>
        </xdr:cNvPicPr>
      </xdr:nvPicPr>
      <xdr:blipFill>
        <a:blip r:embed="rId1043">
          <a:extLst/>
        </a:blip>
        <a:stretch>
          <a:fillRect/>
        </a:stretch>
      </xdr:blipFill>
      <xdr:spPr>
        <a:xfrm>
          <a:off x="985522" y="494528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863</xdr:row>
      <xdr:rowOff>45670</xdr:rowOff>
    </xdr:from>
    <xdr:to>
      <xdr:col>1</xdr:col>
      <xdr:colOff>584642</xdr:colOff>
      <xdr:row>863</xdr:row>
      <xdr:rowOff>550296</xdr:rowOff>
    </xdr:to>
    <xdr:pic>
      <xdr:nvPicPr>
        <xdr:cNvPr id="1081" name="Immagine 2955" descr="Immagine 2955"/>
        <xdr:cNvPicPr>
          <a:picLocks noChangeAspect="1"/>
        </xdr:cNvPicPr>
      </xdr:nvPicPr>
      <xdr:blipFill>
        <a:blip r:embed="rId1044">
          <a:extLst/>
        </a:blip>
        <a:stretch>
          <a:fillRect/>
        </a:stretch>
      </xdr:blipFill>
      <xdr:spPr>
        <a:xfrm>
          <a:off x="985522" y="495099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864</xdr:row>
      <xdr:rowOff>45670</xdr:rowOff>
    </xdr:from>
    <xdr:to>
      <xdr:col>1</xdr:col>
      <xdr:colOff>584642</xdr:colOff>
      <xdr:row>864</xdr:row>
      <xdr:rowOff>550296</xdr:rowOff>
    </xdr:to>
    <xdr:pic>
      <xdr:nvPicPr>
        <xdr:cNvPr id="1082" name="Immagine 2956" descr="Immagine 2956"/>
        <xdr:cNvPicPr>
          <a:picLocks noChangeAspect="1"/>
        </xdr:cNvPicPr>
      </xdr:nvPicPr>
      <xdr:blipFill>
        <a:blip r:embed="rId1045">
          <a:extLst/>
        </a:blip>
        <a:stretch>
          <a:fillRect/>
        </a:stretch>
      </xdr:blipFill>
      <xdr:spPr>
        <a:xfrm>
          <a:off x="985522" y="495671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865</xdr:row>
      <xdr:rowOff>45670</xdr:rowOff>
    </xdr:from>
    <xdr:to>
      <xdr:col>1</xdr:col>
      <xdr:colOff>584642</xdr:colOff>
      <xdr:row>865</xdr:row>
      <xdr:rowOff>550296</xdr:rowOff>
    </xdr:to>
    <xdr:pic>
      <xdr:nvPicPr>
        <xdr:cNvPr id="1083" name="Immagine 2957" descr="Immagine 2957"/>
        <xdr:cNvPicPr>
          <a:picLocks noChangeAspect="1"/>
        </xdr:cNvPicPr>
      </xdr:nvPicPr>
      <xdr:blipFill>
        <a:blip r:embed="rId1046">
          <a:extLst/>
        </a:blip>
        <a:stretch>
          <a:fillRect/>
        </a:stretch>
      </xdr:blipFill>
      <xdr:spPr>
        <a:xfrm>
          <a:off x="985522" y="496242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866</xdr:row>
      <xdr:rowOff>45670</xdr:rowOff>
    </xdr:from>
    <xdr:to>
      <xdr:col>1</xdr:col>
      <xdr:colOff>584642</xdr:colOff>
      <xdr:row>866</xdr:row>
      <xdr:rowOff>550296</xdr:rowOff>
    </xdr:to>
    <xdr:pic>
      <xdr:nvPicPr>
        <xdr:cNvPr id="1084" name="Immagine 2958" descr="Immagine 2958"/>
        <xdr:cNvPicPr>
          <a:picLocks noChangeAspect="1"/>
        </xdr:cNvPicPr>
      </xdr:nvPicPr>
      <xdr:blipFill>
        <a:blip r:embed="rId1047">
          <a:extLst/>
        </a:blip>
        <a:stretch>
          <a:fillRect/>
        </a:stretch>
      </xdr:blipFill>
      <xdr:spPr>
        <a:xfrm>
          <a:off x="985522" y="496814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867</xdr:row>
      <xdr:rowOff>45670</xdr:rowOff>
    </xdr:from>
    <xdr:to>
      <xdr:col>1</xdr:col>
      <xdr:colOff>584642</xdr:colOff>
      <xdr:row>867</xdr:row>
      <xdr:rowOff>550296</xdr:rowOff>
    </xdr:to>
    <xdr:pic>
      <xdr:nvPicPr>
        <xdr:cNvPr id="1085" name="Immagine 2959" descr="Immagine 2959"/>
        <xdr:cNvPicPr>
          <a:picLocks noChangeAspect="1"/>
        </xdr:cNvPicPr>
      </xdr:nvPicPr>
      <xdr:blipFill>
        <a:blip r:embed="rId1048">
          <a:extLst/>
        </a:blip>
        <a:stretch>
          <a:fillRect/>
        </a:stretch>
      </xdr:blipFill>
      <xdr:spPr>
        <a:xfrm>
          <a:off x="985522" y="497385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868</xdr:row>
      <xdr:rowOff>45670</xdr:rowOff>
    </xdr:from>
    <xdr:to>
      <xdr:col>1</xdr:col>
      <xdr:colOff>584642</xdr:colOff>
      <xdr:row>868</xdr:row>
      <xdr:rowOff>550296</xdr:rowOff>
    </xdr:to>
    <xdr:pic>
      <xdr:nvPicPr>
        <xdr:cNvPr id="1086" name="Immagine 2960" descr="Immagine 2960"/>
        <xdr:cNvPicPr>
          <a:picLocks noChangeAspect="1"/>
        </xdr:cNvPicPr>
      </xdr:nvPicPr>
      <xdr:blipFill>
        <a:blip r:embed="rId1049">
          <a:extLst/>
        </a:blip>
        <a:stretch>
          <a:fillRect/>
        </a:stretch>
      </xdr:blipFill>
      <xdr:spPr>
        <a:xfrm>
          <a:off x="985522" y="497957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869</xdr:row>
      <xdr:rowOff>45670</xdr:rowOff>
    </xdr:from>
    <xdr:to>
      <xdr:col>1</xdr:col>
      <xdr:colOff>584642</xdr:colOff>
      <xdr:row>869</xdr:row>
      <xdr:rowOff>550296</xdr:rowOff>
    </xdr:to>
    <xdr:pic>
      <xdr:nvPicPr>
        <xdr:cNvPr id="1087" name="Immagine 2961" descr="Immagine 2961"/>
        <xdr:cNvPicPr>
          <a:picLocks noChangeAspect="1"/>
        </xdr:cNvPicPr>
      </xdr:nvPicPr>
      <xdr:blipFill>
        <a:blip r:embed="rId1050">
          <a:extLst/>
        </a:blip>
        <a:stretch>
          <a:fillRect/>
        </a:stretch>
      </xdr:blipFill>
      <xdr:spPr>
        <a:xfrm>
          <a:off x="985522" y="498528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870</xdr:row>
      <xdr:rowOff>45670</xdr:rowOff>
    </xdr:from>
    <xdr:to>
      <xdr:col>1</xdr:col>
      <xdr:colOff>584642</xdr:colOff>
      <xdr:row>870</xdr:row>
      <xdr:rowOff>550296</xdr:rowOff>
    </xdr:to>
    <xdr:pic>
      <xdr:nvPicPr>
        <xdr:cNvPr id="1088" name="Immagine 2962" descr="Immagine 2962"/>
        <xdr:cNvPicPr>
          <a:picLocks noChangeAspect="1"/>
        </xdr:cNvPicPr>
      </xdr:nvPicPr>
      <xdr:blipFill>
        <a:blip r:embed="rId1051">
          <a:extLst/>
        </a:blip>
        <a:stretch>
          <a:fillRect/>
        </a:stretch>
      </xdr:blipFill>
      <xdr:spPr>
        <a:xfrm>
          <a:off x="985522" y="499100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871</xdr:row>
      <xdr:rowOff>45670</xdr:rowOff>
    </xdr:from>
    <xdr:to>
      <xdr:col>1</xdr:col>
      <xdr:colOff>584642</xdr:colOff>
      <xdr:row>871</xdr:row>
      <xdr:rowOff>550296</xdr:rowOff>
    </xdr:to>
    <xdr:pic>
      <xdr:nvPicPr>
        <xdr:cNvPr id="1089" name="Immagine 2963" descr="Immagine 2963"/>
        <xdr:cNvPicPr>
          <a:picLocks noChangeAspect="1"/>
        </xdr:cNvPicPr>
      </xdr:nvPicPr>
      <xdr:blipFill>
        <a:blip r:embed="rId1044">
          <a:extLst/>
        </a:blip>
        <a:stretch>
          <a:fillRect/>
        </a:stretch>
      </xdr:blipFill>
      <xdr:spPr>
        <a:xfrm>
          <a:off x="985522" y="499671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872</xdr:row>
      <xdr:rowOff>45670</xdr:rowOff>
    </xdr:from>
    <xdr:to>
      <xdr:col>1</xdr:col>
      <xdr:colOff>584642</xdr:colOff>
      <xdr:row>872</xdr:row>
      <xdr:rowOff>550296</xdr:rowOff>
    </xdr:to>
    <xdr:pic>
      <xdr:nvPicPr>
        <xdr:cNvPr id="1090" name="Immagine 2964" descr="Immagine 2964"/>
        <xdr:cNvPicPr>
          <a:picLocks noChangeAspect="1"/>
        </xdr:cNvPicPr>
      </xdr:nvPicPr>
      <xdr:blipFill>
        <a:blip r:embed="rId1045">
          <a:extLst/>
        </a:blip>
        <a:stretch>
          <a:fillRect/>
        </a:stretch>
      </xdr:blipFill>
      <xdr:spPr>
        <a:xfrm>
          <a:off x="985522" y="500243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873</xdr:row>
      <xdr:rowOff>45670</xdr:rowOff>
    </xdr:from>
    <xdr:to>
      <xdr:col>1</xdr:col>
      <xdr:colOff>584642</xdr:colOff>
      <xdr:row>873</xdr:row>
      <xdr:rowOff>550296</xdr:rowOff>
    </xdr:to>
    <xdr:pic>
      <xdr:nvPicPr>
        <xdr:cNvPr id="1091" name="Immagine 2965" descr="Immagine 2965"/>
        <xdr:cNvPicPr>
          <a:picLocks noChangeAspect="1"/>
        </xdr:cNvPicPr>
      </xdr:nvPicPr>
      <xdr:blipFill>
        <a:blip r:embed="rId1046">
          <a:extLst/>
        </a:blip>
        <a:stretch>
          <a:fillRect/>
        </a:stretch>
      </xdr:blipFill>
      <xdr:spPr>
        <a:xfrm>
          <a:off x="985522" y="500814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874</xdr:row>
      <xdr:rowOff>45670</xdr:rowOff>
    </xdr:from>
    <xdr:to>
      <xdr:col>1</xdr:col>
      <xdr:colOff>584642</xdr:colOff>
      <xdr:row>874</xdr:row>
      <xdr:rowOff>550296</xdr:rowOff>
    </xdr:to>
    <xdr:pic>
      <xdr:nvPicPr>
        <xdr:cNvPr id="1092" name="Immagine 2966" descr="Immagine 2966"/>
        <xdr:cNvPicPr>
          <a:picLocks noChangeAspect="1"/>
        </xdr:cNvPicPr>
      </xdr:nvPicPr>
      <xdr:blipFill>
        <a:blip r:embed="rId1047">
          <a:extLst/>
        </a:blip>
        <a:stretch>
          <a:fillRect/>
        </a:stretch>
      </xdr:blipFill>
      <xdr:spPr>
        <a:xfrm>
          <a:off x="985522" y="501386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875</xdr:row>
      <xdr:rowOff>45670</xdr:rowOff>
    </xdr:from>
    <xdr:to>
      <xdr:col>1</xdr:col>
      <xdr:colOff>584642</xdr:colOff>
      <xdr:row>875</xdr:row>
      <xdr:rowOff>550296</xdr:rowOff>
    </xdr:to>
    <xdr:pic>
      <xdr:nvPicPr>
        <xdr:cNvPr id="1093" name="Immagine 2967" descr="Immagine 2967"/>
        <xdr:cNvPicPr>
          <a:picLocks noChangeAspect="1"/>
        </xdr:cNvPicPr>
      </xdr:nvPicPr>
      <xdr:blipFill>
        <a:blip r:embed="rId1048">
          <a:extLst/>
        </a:blip>
        <a:stretch>
          <a:fillRect/>
        </a:stretch>
      </xdr:blipFill>
      <xdr:spPr>
        <a:xfrm>
          <a:off x="985522" y="501957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876</xdr:row>
      <xdr:rowOff>45670</xdr:rowOff>
    </xdr:from>
    <xdr:to>
      <xdr:col>1</xdr:col>
      <xdr:colOff>584642</xdr:colOff>
      <xdr:row>876</xdr:row>
      <xdr:rowOff>550296</xdr:rowOff>
    </xdr:to>
    <xdr:pic>
      <xdr:nvPicPr>
        <xdr:cNvPr id="1094" name="Immagine 2968" descr="Immagine 2968"/>
        <xdr:cNvPicPr>
          <a:picLocks noChangeAspect="1"/>
        </xdr:cNvPicPr>
      </xdr:nvPicPr>
      <xdr:blipFill>
        <a:blip r:embed="rId1049">
          <a:extLst/>
        </a:blip>
        <a:stretch>
          <a:fillRect/>
        </a:stretch>
      </xdr:blipFill>
      <xdr:spPr>
        <a:xfrm>
          <a:off x="985522" y="502529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877</xdr:row>
      <xdr:rowOff>45670</xdr:rowOff>
    </xdr:from>
    <xdr:to>
      <xdr:col>1</xdr:col>
      <xdr:colOff>584642</xdr:colOff>
      <xdr:row>877</xdr:row>
      <xdr:rowOff>550296</xdr:rowOff>
    </xdr:to>
    <xdr:pic>
      <xdr:nvPicPr>
        <xdr:cNvPr id="1095" name="Immagine 2969" descr="Immagine 2969"/>
        <xdr:cNvPicPr>
          <a:picLocks noChangeAspect="1"/>
        </xdr:cNvPicPr>
      </xdr:nvPicPr>
      <xdr:blipFill>
        <a:blip r:embed="rId1050">
          <a:extLst/>
        </a:blip>
        <a:stretch>
          <a:fillRect/>
        </a:stretch>
      </xdr:blipFill>
      <xdr:spPr>
        <a:xfrm>
          <a:off x="985522" y="503100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878</xdr:row>
      <xdr:rowOff>45670</xdr:rowOff>
    </xdr:from>
    <xdr:to>
      <xdr:col>1</xdr:col>
      <xdr:colOff>584642</xdr:colOff>
      <xdr:row>878</xdr:row>
      <xdr:rowOff>550296</xdr:rowOff>
    </xdr:to>
    <xdr:pic>
      <xdr:nvPicPr>
        <xdr:cNvPr id="1096" name="Immagine 2970" descr="Immagine 2970"/>
        <xdr:cNvPicPr>
          <a:picLocks noChangeAspect="1"/>
        </xdr:cNvPicPr>
      </xdr:nvPicPr>
      <xdr:blipFill>
        <a:blip r:embed="rId1051">
          <a:extLst/>
        </a:blip>
        <a:stretch>
          <a:fillRect/>
        </a:stretch>
      </xdr:blipFill>
      <xdr:spPr>
        <a:xfrm>
          <a:off x="985522" y="503672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879</xdr:row>
      <xdr:rowOff>45670</xdr:rowOff>
    </xdr:from>
    <xdr:to>
      <xdr:col>1</xdr:col>
      <xdr:colOff>584642</xdr:colOff>
      <xdr:row>879</xdr:row>
      <xdr:rowOff>550296</xdr:rowOff>
    </xdr:to>
    <xdr:pic>
      <xdr:nvPicPr>
        <xdr:cNvPr id="1097" name="Immagine 2971" descr="Immagine 2971"/>
        <xdr:cNvPicPr>
          <a:picLocks noChangeAspect="1"/>
        </xdr:cNvPicPr>
      </xdr:nvPicPr>
      <xdr:blipFill>
        <a:blip r:embed="rId1052">
          <a:extLst/>
        </a:blip>
        <a:stretch>
          <a:fillRect/>
        </a:stretch>
      </xdr:blipFill>
      <xdr:spPr>
        <a:xfrm>
          <a:off x="985522" y="504243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880</xdr:row>
      <xdr:rowOff>45670</xdr:rowOff>
    </xdr:from>
    <xdr:to>
      <xdr:col>1</xdr:col>
      <xdr:colOff>584642</xdr:colOff>
      <xdr:row>880</xdr:row>
      <xdr:rowOff>550296</xdr:rowOff>
    </xdr:to>
    <xdr:pic>
      <xdr:nvPicPr>
        <xdr:cNvPr id="1098" name="Immagine 2972" descr="Immagine 2972"/>
        <xdr:cNvPicPr>
          <a:picLocks noChangeAspect="1"/>
        </xdr:cNvPicPr>
      </xdr:nvPicPr>
      <xdr:blipFill>
        <a:blip r:embed="rId1053">
          <a:extLst/>
        </a:blip>
        <a:stretch>
          <a:fillRect/>
        </a:stretch>
      </xdr:blipFill>
      <xdr:spPr>
        <a:xfrm>
          <a:off x="985522" y="504815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881</xdr:row>
      <xdr:rowOff>45670</xdr:rowOff>
    </xdr:from>
    <xdr:to>
      <xdr:col>1</xdr:col>
      <xdr:colOff>584642</xdr:colOff>
      <xdr:row>881</xdr:row>
      <xdr:rowOff>550296</xdr:rowOff>
    </xdr:to>
    <xdr:pic>
      <xdr:nvPicPr>
        <xdr:cNvPr id="1099" name="Immagine 2973" descr="Immagine 2973"/>
        <xdr:cNvPicPr>
          <a:picLocks noChangeAspect="1"/>
        </xdr:cNvPicPr>
      </xdr:nvPicPr>
      <xdr:blipFill>
        <a:blip r:embed="rId1054">
          <a:extLst/>
        </a:blip>
        <a:stretch>
          <a:fillRect/>
        </a:stretch>
      </xdr:blipFill>
      <xdr:spPr>
        <a:xfrm>
          <a:off x="985522" y="505386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882</xdr:row>
      <xdr:rowOff>45670</xdr:rowOff>
    </xdr:from>
    <xdr:to>
      <xdr:col>1</xdr:col>
      <xdr:colOff>584642</xdr:colOff>
      <xdr:row>882</xdr:row>
      <xdr:rowOff>550296</xdr:rowOff>
    </xdr:to>
    <xdr:pic>
      <xdr:nvPicPr>
        <xdr:cNvPr id="1100" name="Immagine 2974" descr="Immagine 2974"/>
        <xdr:cNvPicPr>
          <a:picLocks noChangeAspect="1"/>
        </xdr:cNvPicPr>
      </xdr:nvPicPr>
      <xdr:blipFill>
        <a:blip r:embed="rId1055">
          <a:extLst/>
        </a:blip>
        <a:stretch>
          <a:fillRect/>
        </a:stretch>
      </xdr:blipFill>
      <xdr:spPr>
        <a:xfrm>
          <a:off x="985522" y="505958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883</xdr:row>
      <xdr:rowOff>45670</xdr:rowOff>
    </xdr:from>
    <xdr:to>
      <xdr:col>1</xdr:col>
      <xdr:colOff>584642</xdr:colOff>
      <xdr:row>883</xdr:row>
      <xdr:rowOff>550296</xdr:rowOff>
    </xdr:to>
    <xdr:pic>
      <xdr:nvPicPr>
        <xdr:cNvPr id="1101" name="Immagine 2975" descr="Immagine 2975"/>
        <xdr:cNvPicPr>
          <a:picLocks noChangeAspect="1"/>
        </xdr:cNvPicPr>
      </xdr:nvPicPr>
      <xdr:blipFill>
        <a:blip r:embed="rId1056">
          <a:extLst/>
        </a:blip>
        <a:stretch>
          <a:fillRect/>
        </a:stretch>
      </xdr:blipFill>
      <xdr:spPr>
        <a:xfrm>
          <a:off x="985522" y="506529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884</xdr:row>
      <xdr:rowOff>45670</xdr:rowOff>
    </xdr:from>
    <xdr:to>
      <xdr:col>1</xdr:col>
      <xdr:colOff>584642</xdr:colOff>
      <xdr:row>884</xdr:row>
      <xdr:rowOff>550296</xdr:rowOff>
    </xdr:to>
    <xdr:pic>
      <xdr:nvPicPr>
        <xdr:cNvPr id="1102" name="Immagine 2976" descr="Immagine 2976"/>
        <xdr:cNvPicPr>
          <a:picLocks noChangeAspect="1"/>
        </xdr:cNvPicPr>
      </xdr:nvPicPr>
      <xdr:blipFill>
        <a:blip r:embed="rId1057">
          <a:extLst/>
        </a:blip>
        <a:stretch>
          <a:fillRect/>
        </a:stretch>
      </xdr:blipFill>
      <xdr:spPr>
        <a:xfrm>
          <a:off x="985522" y="507101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885</xdr:row>
      <xdr:rowOff>45670</xdr:rowOff>
    </xdr:from>
    <xdr:to>
      <xdr:col>1</xdr:col>
      <xdr:colOff>584642</xdr:colOff>
      <xdr:row>885</xdr:row>
      <xdr:rowOff>550296</xdr:rowOff>
    </xdr:to>
    <xdr:pic>
      <xdr:nvPicPr>
        <xdr:cNvPr id="1103" name="Immagine 2977" descr="Immagine 2977"/>
        <xdr:cNvPicPr>
          <a:picLocks noChangeAspect="1"/>
        </xdr:cNvPicPr>
      </xdr:nvPicPr>
      <xdr:blipFill>
        <a:blip r:embed="rId1058">
          <a:extLst/>
        </a:blip>
        <a:stretch>
          <a:fillRect/>
        </a:stretch>
      </xdr:blipFill>
      <xdr:spPr>
        <a:xfrm>
          <a:off x="985522" y="507672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886</xdr:row>
      <xdr:rowOff>45670</xdr:rowOff>
    </xdr:from>
    <xdr:to>
      <xdr:col>1</xdr:col>
      <xdr:colOff>584642</xdr:colOff>
      <xdr:row>886</xdr:row>
      <xdr:rowOff>550296</xdr:rowOff>
    </xdr:to>
    <xdr:pic>
      <xdr:nvPicPr>
        <xdr:cNvPr id="1104" name="Immagine 2978" descr="Immagine 2978"/>
        <xdr:cNvPicPr>
          <a:picLocks noChangeAspect="1"/>
        </xdr:cNvPicPr>
      </xdr:nvPicPr>
      <xdr:blipFill>
        <a:blip r:embed="rId1059">
          <a:extLst/>
        </a:blip>
        <a:stretch>
          <a:fillRect/>
        </a:stretch>
      </xdr:blipFill>
      <xdr:spPr>
        <a:xfrm>
          <a:off x="985522" y="5082444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887</xdr:row>
      <xdr:rowOff>45670</xdr:rowOff>
    </xdr:from>
    <xdr:to>
      <xdr:col>1</xdr:col>
      <xdr:colOff>584642</xdr:colOff>
      <xdr:row>887</xdr:row>
      <xdr:rowOff>550296</xdr:rowOff>
    </xdr:to>
    <xdr:pic>
      <xdr:nvPicPr>
        <xdr:cNvPr id="1105" name="Immagine 2980" descr="Immagine 2980"/>
        <xdr:cNvPicPr>
          <a:picLocks noChangeAspect="1"/>
        </xdr:cNvPicPr>
      </xdr:nvPicPr>
      <xdr:blipFill>
        <a:blip r:embed="rId1060">
          <a:extLst/>
        </a:blip>
        <a:stretch>
          <a:fillRect/>
        </a:stretch>
      </xdr:blipFill>
      <xdr:spPr>
        <a:xfrm>
          <a:off x="985522" y="508815925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78520</xdr:colOff>
      <xdr:row>890</xdr:row>
      <xdr:rowOff>536654</xdr:rowOff>
    </xdr:from>
    <xdr:to>
      <xdr:col>1</xdr:col>
      <xdr:colOff>590033</xdr:colOff>
      <xdr:row>891</xdr:row>
      <xdr:rowOff>476775</xdr:rowOff>
    </xdr:to>
    <xdr:pic>
      <xdr:nvPicPr>
        <xdr:cNvPr id="1106" name="Immagine 2981" descr="Immagine 2981"/>
        <xdr:cNvPicPr>
          <a:picLocks noChangeAspect="1"/>
        </xdr:cNvPicPr>
      </xdr:nvPicPr>
      <xdr:blipFill>
        <a:blip r:embed="rId1061">
          <a:extLst/>
        </a:blip>
        <a:stretch>
          <a:fillRect/>
        </a:stretch>
      </xdr:blipFill>
      <xdr:spPr>
        <a:xfrm>
          <a:off x="980220" y="511021409"/>
          <a:ext cx="511513" cy="511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75688</xdr:colOff>
      <xdr:row>891</xdr:row>
      <xdr:rowOff>534818</xdr:rowOff>
    </xdr:from>
    <xdr:to>
      <xdr:col>1</xdr:col>
      <xdr:colOff>587309</xdr:colOff>
      <xdr:row>892</xdr:row>
      <xdr:rowOff>480645</xdr:rowOff>
    </xdr:to>
    <xdr:pic>
      <xdr:nvPicPr>
        <xdr:cNvPr id="1107" name="Immagine 2982" descr="Immagine 2982"/>
        <xdr:cNvPicPr>
          <a:picLocks noChangeAspect="1"/>
        </xdr:cNvPicPr>
      </xdr:nvPicPr>
      <xdr:blipFill>
        <a:blip r:embed="rId1062">
          <a:extLst/>
        </a:blip>
        <a:stretch>
          <a:fillRect/>
        </a:stretch>
      </xdr:blipFill>
      <xdr:spPr>
        <a:xfrm>
          <a:off x="977388" y="511591073"/>
          <a:ext cx="511622" cy="5173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74547</xdr:colOff>
      <xdr:row>889</xdr:row>
      <xdr:rowOff>30638</xdr:rowOff>
    </xdr:from>
    <xdr:to>
      <xdr:col>1</xdr:col>
      <xdr:colOff>586166</xdr:colOff>
      <xdr:row>889</xdr:row>
      <xdr:rowOff>549900</xdr:rowOff>
    </xdr:to>
    <xdr:pic>
      <xdr:nvPicPr>
        <xdr:cNvPr id="1108" name="Immagine 2983" descr="Immagine 2983"/>
        <xdr:cNvPicPr>
          <a:picLocks noChangeAspect="1"/>
        </xdr:cNvPicPr>
      </xdr:nvPicPr>
      <xdr:blipFill>
        <a:blip r:embed="rId1063">
          <a:extLst/>
        </a:blip>
        <a:stretch>
          <a:fillRect/>
        </a:stretch>
      </xdr:blipFill>
      <xdr:spPr>
        <a:xfrm>
          <a:off x="976247" y="509943893"/>
          <a:ext cx="511620" cy="5192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74547</xdr:colOff>
      <xdr:row>890</xdr:row>
      <xdr:rowOff>30638</xdr:rowOff>
    </xdr:from>
    <xdr:to>
      <xdr:col>1</xdr:col>
      <xdr:colOff>586166</xdr:colOff>
      <xdr:row>890</xdr:row>
      <xdr:rowOff>549900</xdr:rowOff>
    </xdr:to>
    <xdr:pic>
      <xdr:nvPicPr>
        <xdr:cNvPr id="1109" name="Immagine 2984" descr="Immagine 2984"/>
        <xdr:cNvPicPr>
          <a:picLocks noChangeAspect="1"/>
        </xdr:cNvPicPr>
      </xdr:nvPicPr>
      <xdr:blipFill>
        <a:blip r:embed="rId1064">
          <a:extLst/>
        </a:blip>
        <a:stretch>
          <a:fillRect/>
        </a:stretch>
      </xdr:blipFill>
      <xdr:spPr>
        <a:xfrm>
          <a:off x="976247" y="510515393"/>
          <a:ext cx="511620" cy="5192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74585</xdr:colOff>
      <xdr:row>888</xdr:row>
      <xdr:rowOff>30638</xdr:rowOff>
    </xdr:from>
    <xdr:to>
      <xdr:col>1</xdr:col>
      <xdr:colOff>586099</xdr:colOff>
      <xdr:row>888</xdr:row>
      <xdr:rowOff>549900</xdr:rowOff>
    </xdr:to>
    <xdr:pic>
      <xdr:nvPicPr>
        <xdr:cNvPr id="1110" name="Immagine 2985" descr="Immagine 2985"/>
        <xdr:cNvPicPr>
          <a:picLocks noChangeAspect="1"/>
        </xdr:cNvPicPr>
      </xdr:nvPicPr>
      <xdr:blipFill>
        <a:blip r:embed="rId1065">
          <a:extLst/>
        </a:blip>
        <a:stretch>
          <a:fillRect/>
        </a:stretch>
      </xdr:blipFill>
      <xdr:spPr>
        <a:xfrm>
          <a:off x="976285" y="509372393"/>
          <a:ext cx="511515" cy="5192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892</xdr:row>
      <xdr:rowOff>543897</xdr:rowOff>
    </xdr:from>
    <xdr:to>
      <xdr:col>1</xdr:col>
      <xdr:colOff>584642</xdr:colOff>
      <xdr:row>893</xdr:row>
      <xdr:rowOff>477023</xdr:rowOff>
    </xdr:to>
    <xdr:pic>
      <xdr:nvPicPr>
        <xdr:cNvPr id="1111" name="Immagine 2986" descr="Immagine 2986"/>
        <xdr:cNvPicPr>
          <a:picLocks noChangeAspect="1"/>
        </xdr:cNvPicPr>
      </xdr:nvPicPr>
      <xdr:blipFill>
        <a:blip r:embed="rId1066">
          <a:extLst/>
        </a:blip>
        <a:stretch>
          <a:fillRect/>
        </a:stretch>
      </xdr:blipFill>
      <xdr:spPr>
        <a:xfrm>
          <a:off x="985522" y="5121716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893</xdr:row>
      <xdr:rowOff>543897</xdr:rowOff>
    </xdr:from>
    <xdr:to>
      <xdr:col>1</xdr:col>
      <xdr:colOff>584642</xdr:colOff>
      <xdr:row>894</xdr:row>
      <xdr:rowOff>477023</xdr:rowOff>
    </xdr:to>
    <xdr:pic>
      <xdr:nvPicPr>
        <xdr:cNvPr id="1112" name="Immagine 2987" descr="Immagine 2987"/>
        <xdr:cNvPicPr>
          <a:picLocks noChangeAspect="1"/>
        </xdr:cNvPicPr>
      </xdr:nvPicPr>
      <xdr:blipFill>
        <a:blip r:embed="rId1067">
          <a:extLst/>
        </a:blip>
        <a:stretch>
          <a:fillRect/>
        </a:stretch>
      </xdr:blipFill>
      <xdr:spPr>
        <a:xfrm>
          <a:off x="985522" y="5127431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897</xdr:row>
      <xdr:rowOff>543897</xdr:rowOff>
    </xdr:from>
    <xdr:to>
      <xdr:col>1</xdr:col>
      <xdr:colOff>584642</xdr:colOff>
      <xdr:row>898</xdr:row>
      <xdr:rowOff>477023</xdr:rowOff>
    </xdr:to>
    <xdr:pic>
      <xdr:nvPicPr>
        <xdr:cNvPr id="1113" name="Immagine 2988" descr="Immagine 2988"/>
        <xdr:cNvPicPr>
          <a:picLocks noChangeAspect="1"/>
        </xdr:cNvPicPr>
      </xdr:nvPicPr>
      <xdr:blipFill>
        <a:blip r:embed="rId1068">
          <a:extLst/>
        </a:blip>
        <a:stretch>
          <a:fillRect/>
        </a:stretch>
      </xdr:blipFill>
      <xdr:spPr>
        <a:xfrm>
          <a:off x="985522" y="5150291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898</xdr:row>
      <xdr:rowOff>543897</xdr:rowOff>
    </xdr:from>
    <xdr:to>
      <xdr:col>1</xdr:col>
      <xdr:colOff>584642</xdr:colOff>
      <xdr:row>899</xdr:row>
      <xdr:rowOff>477023</xdr:rowOff>
    </xdr:to>
    <xdr:pic>
      <xdr:nvPicPr>
        <xdr:cNvPr id="1114" name="Immagine 2989" descr="Immagine 2989"/>
        <xdr:cNvPicPr>
          <a:picLocks noChangeAspect="1"/>
        </xdr:cNvPicPr>
      </xdr:nvPicPr>
      <xdr:blipFill>
        <a:blip r:embed="rId1069">
          <a:extLst/>
        </a:blip>
        <a:stretch>
          <a:fillRect/>
        </a:stretch>
      </xdr:blipFill>
      <xdr:spPr>
        <a:xfrm>
          <a:off x="985522" y="5156006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896</xdr:row>
      <xdr:rowOff>543897</xdr:rowOff>
    </xdr:from>
    <xdr:to>
      <xdr:col>1</xdr:col>
      <xdr:colOff>584642</xdr:colOff>
      <xdr:row>897</xdr:row>
      <xdr:rowOff>477023</xdr:rowOff>
    </xdr:to>
    <xdr:pic>
      <xdr:nvPicPr>
        <xdr:cNvPr id="1115" name="Immagine 2990" descr="Immagine 2990"/>
        <xdr:cNvPicPr>
          <a:picLocks noChangeAspect="1"/>
        </xdr:cNvPicPr>
      </xdr:nvPicPr>
      <xdr:blipFill>
        <a:blip r:embed="rId1070">
          <a:extLst/>
        </a:blip>
        <a:stretch>
          <a:fillRect/>
        </a:stretch>
      </xdr:blipFill>
      <xdr:spPr>
        <a:xfrm>
          <a:off x="985522" y="5144576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895</xdr:row>
      <xdr:rowOff>543897</xdr:rowOff>
    </xdr:from>
    <xdr:to>
      <xdr:col>1</xdr:col>
      <xdr:colOff>584642</xdr:colOff>
      <xdr:row>896</xdr:row>
      <xdr:rowOff>477023</xdr:rowOff>
    </xdr:to>
    <xdr:pic>
      <xdr:nvPicPr>
        <xdr:cNvPr id="1116" name="Immagine 2991" descr="Immagine 2991"/>
        <xdr:cNvPicPr>
          <a:picLocks noChangeAspect="1"/>
        </xdr:cNvPicPr>
      </xdr:nvPicPr>
      <xdr:blipFill>
        <a:blip r:embed="rId1071">
          <a:extLst/>
        </a:blip>
        <a:stretch>
          <a:fillRect/>
        </a:stretch>
      </xdr:blipFill>
      <xdr:spPr>
        <a:xfrm>
          <a:off x="985522" y="5138861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83822</xdr:colOff>
      <xdr:row>894</xdr:row>
      <xdr:rowOff>543897</xdr:rowOff>
    </xdr:from>
    <xdr:to>
      <xdr:col>1</xdr:col>
      <xdr:colOff>584642</xdr:colOff>
      <xdr:row>895</xdr:row>
      <xdr:rowOff>477023</xdr:rowOff>
    </xdr:to>
    <xdr:pic>
      <xdr:nvPicPr>
        <xdr:cNvPr id="1117" name="Immagine 2992" descr="Immagine 2992"/>
        <xdr:cNvPicPr>
          <a:picLocks noChangeAspect="1"/>
        </xdr:cNvPicPr>
      </xdr:nvPicPr>
      <xdr:blipFill>
        <a:blip r:embed="rId1072">
          <a:extLst/>
        </a:blip>
        <a:stretch>
          <a:fillRect/>
        </a:stretch>
      </xdr:blipFill>
      <xdr:spPr>
        <a:xfrm>
          <a:off x="985522" y="513314652"/>
          <a:ext cx="500821" cy="504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76050</xdr:colOff>
      <xdr:row>820</xdr:row>
      <xdr:rowOff>41403</xdr:rowOff>
    </xdr:from>
    <xdr:to>
      <xdr:col>1</xdr:col>
      <xdr:colOff>576870</xdr:colOff>
      <xdr:row>820</xdr:row>
      <xdr:rowOff>542210</xdr:rowOff>
    </xdr:to>
    <xdr:pic>
      <xdr:nvPicPr>
        <xdr:cNvPr id="1118" name="Immagine 2993" descr="Immagine 2993"/>
        <xdr:cNvPicPr>
          <a:picLocks noChangeAspect="1"/>
        </xdr:cNvPicPr>
      </xdr:nvPicPr>
      <xdr:blipFill>
        <a:blip r:embed="rId1073">
          <a:extLst/>
        </a:blip>
        <a:stretch>
          <a:fillRect/>
        </a:stretch>
      </xdr:blipFill>
      <xdr:spPr>
        <a:xfrm>
          <a:off x="977750" y="47074975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76050</xdr:colOff>
      <xdr:row>821</xdr:row>
      <xdr:rowOff>41403</xdr:rowOff>
    </xdr:from>
    <xdr:to>
      <xdr:col>1</xdr:col>
      <xdr:colOff>576870</xdr:colOff>
      <xdr:row>821</xdr:row>
      <xdr:rowOff>542210</xdr:rowOff>
    </xdr:to>
    <xdr:pic>
      <xdr:nvPicPr>
        <xdr:cNvPr id="1119" name="Immagine 2994" descr="Immagine 2994"/>
        <xdr:cNvPicPr>
          <a:picLocks noChangeAspect="1"/>
        </xdr:cNvPicPr>
      </xdr:nvPicPr>
      <xdr:blipFill>
        <a:blip r:embed="rId1074">
          <a:extLst/>
        </a:blip>
        <a:stretch>
          <a:fillRect/>
        </a:stretch>
      </xdr:blipFill>
      <xdr:spPr>
        <a:xfrm>
          <a:off x="977750" y="471321258"/>
          <a:ext cx="500821" cy="5008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962</xdr:row>
      <xdr:rowOff>45422</xdr:rowOff>
    </xdr:from>
    <xdr:to>
      <xdr:col>1</xdr:col>
      <xdr:colOff>572201</xdr:colOff>
      <xdr:row>962</xdr:row>
      <xdr:rowOff>546228</xdr:rowOff>
    </xdr:to>
    <xdr:pic>
      <xdr:nvPicPr>
        <xdr:cNvPr id="1120" name="Immagine 2995" descr="Immagine 2995"/>
        <xdr:cNvPicPr>
          <a:picLocks noChangeAspect="1"/>
        </xdr:cNvPicPr>
      </xdr:nvPicPr>
      <xdr:blipFill>
        <a:blip r:embed="rId1075">
          <a:extLst/>
        </a:blip>
        <a:stretch>
          <a:fillRect/>
        </a:stretch>
      </xdr:blipFill>
      <xdr:spPr>
        <a:xfrm>
          <a:off x="973081" y="5516781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967</xdr:row>
      <xdr:rowOff>49688</xdr:rowOff>
    </xdr:from>
    <xdr:to>
      <xdr:col>1</xdr:col>
      <xdr:colOff>579972</xdr:colOff>
      <xdr:row>967</xdr:row>
      <xdr:rowOff>554315</xdr:rowOff>
    </xdr:to>
    <xdr:pic>
      <xdr:nvPicPr>
        <xdr:cNvPr id="1121" name="Immagine 2996" descr="Immagine 2996"/>
        <xdr:cNvPicPr>
          <a:picLocks noChangeAspect="1"/>
        </xdr:cNvPicPr>
      </xdr:nvPicPr>
      <xdr:blipFill>
        <a:blip r:embed="rId1076">
          <a:extLst/>
        </a:blip>
        <a:stretch>
          <a:fillRect/>
        </a:stretch>
      </xdr:blipFill>
      <xdr:spPr>
        <a:xfrm>
          <a:off x="980853" y="554539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968</xdr:row>
      <xdr:rowOff>49688</xdr:rowOff>
    </xdr:from>
    <xdr:to>
      <xdr:col>1</xdr:col>
      <xdr:colOff>579972</xdr:colOff>
      <xdr:row>968</xdr:row>
      <xdr:rowOff>554315</xdr:rowOff>
    </xdr:to>
    <xdr:pic>
      <xdr:nvPicPr>
        <xdr:cNvPr id="1122" name="Immagine 2997" descr="Immagine 2997"/>
        <xdr:cNvPicPr>
          <a:picLocks noChangeAspect="1"/>
        </xdr:cNvPicPr>
      </xdr:nvPicPr>
      <xdr:blipFill>
        <a:blip r:embed="rId1077">
          <a:extLst/>
        </a:blip>
        <a:stretch>
          <a:fillRect/>
        </a:stretch>
      </xdr:blipFill>
      <xdr:spPr>
        <a:xfrm>
          <a:off x="980853" y="555111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969</xdr:row>
      <xdr:rowOff>49688</xdr:rowOff>
    </xdr:from>
    <xdr:to>
      <xdr:col>1</xdr:col>
      <xdr:colOff>579972</xdr:colOff>
      <xdr:row>969</xdr:row>
      <xdr:rowOff>554315</xdr:rowOff>
    </xdr:to>
    <xdr:pic>
      <xdr:nvPicPr>
        <xdr:cNvPr id="1123" name="Immagine 2998" descr="Immagine 2998"/>
        <xdr:cNvPicPr>
          <a:picLocks noChangeAspect="1"/>
        </xdr:cNvPicPr>
      </xdr:nvPicPr>
      <xdr:blipFill>
        <a:blip r:embed="rId1078">
          <a:extLst/>
        </a:blip>
        <a:stretch>
          <a:fillRect/>
        </a:stretch>
      </xdr:blipFill>
      <xdr:spPr>
        <a:xfrm>
          <a:off x="980853" y="555682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904</xdr:row>
      <xdr:rowOff>49688</xdr:rowOff>
    </xdr:from>
    <xdr:to>
      <xdr:col>1</xdr:col>
      <xdr:colOff>579972</xdr:colOff>
      <xdr:row>904</xdr:row>
      <xdr:rowOff>554315</xdr:rowOff>
    </xdr:to>
    <xdr:pic>
      <xdr:nvPicPr>
        <xdr:cNvPr id="1124" name="Immagine 2999" descr="Immagine 2999"/>
        <xdr:cNvPicPr>
          <a:picLocks noChangeAspect="1"/>
        </xdr:cNvPicPr>
      </xdr:nvPicPr>
      <xdr:blipFill>
        <a:blip r:embed="rId1079">
          <a:extLst/>
        </a:blip>
        <a:stretch>
          <a:fillRect/>
        </a:stretch>
      </xdr:blipFill>
      <xdr:spPr>
        <a:xfrm>
          <a:off x="980853" y="518535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905</xdr:row>
      <xdr:rowOff>49688</xdr:rowOff>
    </xdr:from>
    <xdr:to>
      <xdr:col>1</xdr:col>
      <xdr:colOff>579972</xdr:colOff>
      <xdr:row>905</xdr:row>
      <xdr:rowOff>554315</xdr:rowOff>
    </xdr:to>
    <xdr:pic>
      <xdr:nvPicPr>
        <xdr:cNvPr id="1125" name="Immagine 3000" descr="Immagine 3000"/>
        <xdr:cNvPicPr>
          <a:picLocks noChangeAspect="1"/>
        </xdr:cNvPicPr>
      </xdr:nvPicPr>
      <xdr:blipFill>
        <a:blip r:embed="rId1080">
          <a:extLst/>
        </a:blip>
        <a:stretch>
          <a:fillRect/>
        </a:stretch>
      </xdr:blipFill>
      <xdr:spPr>
        <a:xfrm>
          <a:off x="980853" y="519106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906</xdr:row>
      <xdr:rowOff>49688</xdr:rowOff>
    </xdr:from>
    <xdr:to>
      <xdr:col>1</xdr:col>
      <xdr:colOff>579972</xdr:colOff>
      <xdr:row>906</xdr:row>
      <xdr:rowOff>554315</xdr:rowOff>
    </xdr:to>
    <xdr:pic>
      <xdr:nvPicPr>
        <xdr:cNvPr id="1126" name="Immagine 3001" descr="Immagine 3001"/>
        <xdr:cNvPicPr>
          <a:picLocks noChangeAspect="1"/>
        </xdr:cNvPicPr>
      </xdr:nvPicPr>
      <xdr:blipFill>
        <a:blip r:embed="rId1081">
          <a:extLst/>
        </a:blip>
        <a:stretch>
          <a:fillRect/>
        </a:stretch>
      </xdr:blipFill>
      <xdr:spPr>
        <a:xfrm>
          <a:off x="980853" y="519678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907</xdr:row>
      <xdr:rowOff>49688</xdr:rowOff>
    </xdr:from>
    <xdr:to>
      <xdr:col>1</xdr:col>
      <xdr:colOff>579972</xdr:colOff>
      <xdr:row>907</xdr:row>
      <xdr:rowOff>554315</xdr:rowOff>
    </xdr:to>
    <xdr:pic>
      <xdr:nvPicPr>
        <xdr:cNvPr id="1127" name="Immagine 3002" descr="Immagine 3002"/>
        <xdr:cNvPicPr>
          <a:picLocks noChangeAspect="1"/>
        </xdr:cNvPicPr>
      </xdr:nvPicPr>
      <xdr:blipFill>
        <a:blip r:embed="rId1082">
          <a:extLst/>
        </a:blip>
        <a:stretch>
          <a:fillRect/>
        </a:stretch>
      </xdr:blipFill>
      <xdr:spPr>
        <a:xfrm>
          <a:off x="980853" y="520249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908</xdr:row>
      <xdr:rowOff>49688</xdr:rowOff>
    </xdr:from>
    <xdr:to>
      <xdr:col>1</xdr:col>
      <xdr:colOff>579972</xdr:colOff>
      <xdr:row>908</xdr:row>
      <xdr:rowOff>554315</xdr:rowOff>
    </xdr:to>
    <xdr:pic>
      <xdr:nvPicPr>
        <xdr:cNvPr id="1128" name="Immagine 3003" descr="Immagine 3003"/>
        <xdr:cNvPicPr>
          <a:picLocks noChangeAspect="1"/>
        </xdr:cNvPicPr>
      </xdr:nvPicPr>
      <xdr:blipFill>
        <a:blip r:embed="rId1083">
          <a:extLst/>
        </a:blip>
        <a:stretch>
          <a:fillRect/>
        </a:stretch>
      </xdr:blipFill>
      <xdr:spPr>
        <a:xfrm>
          <a:off x="980853" y="520821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909</xdr:row>
      <xdr:rowOff>49688</xdr:rowOff>
    </xdr:from>
    <xdr:to>
      <xdr:col>1</xdr:col>
      <xdr:colOff>579972</xdr:colOff>
      <xdr:row>909</xdr:row>
      <xdr:rowOff>554315</xdr:rowOff>
    </xdr:to>
    <xdr:pic>
      <xdr:nvPicPr>
        <xdr:cNvPr id="1129" name="Immagine 3004" descr="Immagine 3004"/>
        <xdr:cNvPicPr>
          <a:picLocks noChangeAspect="1"/>
        </xdr:cNvPicPr>
      </xdr:nvPicPr>
      <xdr:blipFill>
        <a:blip r:embed="rId1084">
          <a:extLst/>
        </a:blip>
        <a:stretch>
          <a:fillRect/>
        </a:stretch>
      </xdr:blipFill>
      <xdr:spPr>
        <a:xfrm>
          <a:off x="980853" y="521392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910</xdr:row>
      <xdr:rowOff>49688</xdr:rowOff>
    </xdr:from>
    <xdr:to>
      <xdr:col>1</xdr:col>
      <xdr:colOff>579972</xdr:colOff>
      <xdr:row>910</xdr:row>
      <xdr:rowOff>554315</xdr:rowOff>
    </xdr:to>
    <xdr:pic>
      <xdr:nvPicPr>
        <xdr:cNvPr id="1130" name="Immagine 3005" descr="Immagine 3005"/>
        <xdr:cNvPicPr>
          <a:picLocks noChangeAspect="1"/>
        </xdr:cNvPicPr>
      </xdr:nvPicPr>
      <xdr:blipFill>
        <a:blip r:embed="rId1085">
          <a:extLst/>
        </a:blip>
        <a:stretch>
          <a:fillRect/>
        </a:stretch>
      </xdr:blipFill>
      <xdr:spPr>
        <a:xfrm>
          <a:off x="980853" y="521964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911</xdr:row>
      <xdr:rowOff>49688</xdr:rowOff>
    </xdr:from>
    <xdr:to>
      <xdr:col>1</xdr:col>
      <xdr:colOff>579972</xdr:colOff>
      <xdr:row>911</xdr:row>
      <xdr:rowOff>554315</xdr:rowOff>
    </xdr:to>
    <xdr:pic>
      <xdr:nvPicPr>
        <xdr:cNvPr id="1131" name="Immagine 3006" descr="Immagine 3006"/>
        <xdr:cNvPicPr>
          <a:picLocks noChangeAspect="1"/>
        </xdr:cNvPicPr>
      </xdr:nvPicPr>
      <xdr:blipFill>
        <a:blip r:embed="rId1086">
          <a:extLst/>
        </a:blip>
        <a:stretch>
          <a:fillRect/>
        </a:stretch>
      </xdr:blipFill>
      <xdr:spPr>
        <a:xfrm>
          <a:off x="980853" y="522535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912</xdr:row>
      <xdr:rowOff>49688</xdr:rowOff>
    </xdr:from>
    <xdr:to>
      <xdr:col>1</xdr:col>
      <xdr:colOff>579972</xdr:colOff>
      <xdr:row>912</xdr:row>
      <xdr:rowOff>554315</xdr:rowOff>
    </xdr:to>
    <xdr:pic>
      <xdr:nvPicPr>
        <xdr:cNvPr id="1132" name="Immagine 3007" descr="Immagine 3007"/>
        <xdr:cNvPicPr>
          <a:picLocks noChangeAspect="1"/>
        </xdr:cNvPicPr>
      </xdr:nvPicPr>
      <xdr:blipFill>
        <a:blip r:embed="rId1087">
          <a:extLst/>
        </a:blip>
        <a:stretch>
          <a:fillRect/>
        </a:stretch>
      </xdr:blipFill>
      <xdr:spPr>
        <a:xfrm>
          <a:off x="980853" y="523107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913</xdr:row>
      <xdr:rowOff>49688</xdr:rowOff>
    </xdr:from>
    <xdr:to>
      <xdr:col>1</xdr:col>
      <xdr:colOff>579972</xdr:colOff>
      <xdr:row>913</xdr:row>
      <xdr:rowOff>554315</xdr:rowOff>
    </xdr:to>
    <xdr:pic>
      <xdr:nvPicPr>
        <xdr:cNvPr id="1133" name="Immagine 3008" descr="Immagine 3008"/>
        <xdr:cNvPicPr>
          <a:picLocks noChangeAspect="1"/>
        </xdr:cNvPicPr>
      </xdr:nvPicPr>
      <xdr:blipFill>
        <a:blip r:embed="rId1088">
          <a:extLst/>
        </a:blip>
        <a:stretch>
          <a:fillRect/>
        </a:stretch>
      </xdr:blipFill>
      <xdr:spPr>
        <a:xfrm>
          <a:off x="980853" y="523678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914</xdr:row>
      <xdr:rowOff>49688</xdr:rowOff>
    </xdr:from>
    <xdr:to>
      <xdr:col>1</xdr:col>
      <xdr:colOff>579972</xdr:colOff>
      <xdr:row>914</xdr:row>
      <xdr:rowOff>554315</xdr:rowOff>
    </xdr:to>
    <xdr:pic>
      <xdr:nvPicPr>
        <xdr:cNvPr id="1134" name="Immagine 3009" descr="Immagine 3009"/>
        <xdr:cNvPicPr>
          <a:picLocks noChangeAspect="1"/>
        </xdr:cNvPicPr>
      </xdr:nvPicPr>
      <xdr:blipFill>
        <a:blip r:embed="rId1089">
          <a:extLst/>
        </a:blip>
        <a:stretch>
          <a:fillRect/>
        </a:stretch>
      </xdr:blipFill>
      <xdr:spPr>
        <a:xfrm>
          <a:off x="980853" y="524250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915</xdr:row>
      <xdr:rowOff>49688</xdr:rowOff>
    </xdr:from>
    <xdr:to>
      <xdr:col>1</xdr:col>
      <xdr:colOff>579972</xdr:colOff>
      <xdr:row>915</xdr:row>
      <xdr:rowOff>554315</xdr:rowOff>
    </xdr:to>
    <xdr:pic>
      <xdr:nvPicPr>
        <xdr:cNvPr id="1135" name="Immagine 3010" descr="Immagine 3010"/>
        <xdr:cNvPicPr>
          <a:picLocks noChangeAspect="1"/>
        </xdr:cNvPicPr>
      </xdr:nvPicPr>
      <xdr:blipFill>
        <a:blip r:embed="rId1090">
          <a:extLst/>
        </a:blip>
        <a:stretch>
          <a:fillRect/>
        </a:stretch>
      </xdr:blipFill>
      <xdr:spPr>
        <a:xfrm>
          <a:off x="980853" y="524821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916</xdr:row>
      <xdr:rowOff>49688</xdr:rowOff>
    </xdr:from>
    <xdr:to>
      <xdr:col>1</xdr:col>
      <xdr:colOff>579972</xdr:colOff>
      <xdr:row>916</xdr:row>
      <xdr:rowOff>554315</xdr:rowOff>
    </xdr:to>
    <xdr:pic>
      <xdr:nvPicPr>
        <xdr:cNvPr id="1136" name="Immagine 3011" descr="Immagine 3011"/>
        <xdr:cNvPicPr>
          <a:picLocks noChangeAspect="1"/>
        </xdr:cNvPicPr>
      </xdr:nvPicPr>
      <xdr:blipFill>
        <a:blip r:embed="rId1091">
          <a:extLst/>
        </a:blip>
        <a:stretch>
          <a:fillRect/>
        </a:stretch>
      </xdr:blipFill>
      <xdr:spPr>
        <a:xfrm>
          <a:off x="980853" y="525393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917</xdr:row>
      <xdr:rowOff>49688</xdr:rowOff>
    </xdr:from>
    <xdr:to>
      <xdr:col>1</xdr:col>
      <xdr:colOff>579972</xdr:colOff>
      <xdr:row>917</xdr:row>
      <xdr:rowOff>554315</xdr:rowOff>
    </xdr:to>
    <xdr:pic>
      <xdr:nvPicPr>
        <xdr:cNvPr id="1137" name="Immagine 3012" descr="Immagine 3012"/>
        <xdr:cNvPicPr>
          <a:picLocks noChangeAspect="1"/>
        </xdr:cNvPicPr>
      </xdr:nvPicPr>
      <xdr:blipFill>
        <a:blip r:embed="rId1092">
          <a:extLst/>
        </a:blip>
        <a:stretch>
          <a:fillRect/>
        </a:stretch>
      </xdr:blipFill>
      <xdr:spPr>
        <a:xfrm>
          <a:off x="980853" y="525964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918</xdr:row>
      <xdr:rowOff>49688</xdr:rowOff>
    </xdr:from>
    <xdr:to>
      <xdr:col>1</xdr:col>
      <xdr:colOff>579972</xdr:colOff>
      <xdr:row>918</xdr:row>
      <xdr:rowOff>554315</xdr:rowOff>
    </xdr:to>
    <xdr:pic>
      <xdr:nvPicPr>
        <xdr:cNvPr id="1138" name="Immagine 3013" descr="Immagine 3013"/>
        <xdr:cNvPicPr>
          <a:picLocks noChangeAspect="1"/>
        </xdr:cNvPicPr>
      </xdr:nvPicPr>
      <xdr:blipFill>
        <a:blip r:embed="rId1093">
          <a:extLst/>
        </a:blip>
        <a:stretch>
          <a:fillRect/>
        </a:stretch>
      </xdr:blipFill>
      <xdr:spPr>
        <a:xfrm>
          <a:off x="980853" y="526536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919</xdr:row>
      <xdr:rowOff>49688</xdr:rowOff>
    </xdr:from>
    <xdr:to>
      <xdr:col>1</xdr:col>
      <xdr:colOff>579972</xdr:colOff>
      <xdr:row>919</xdr:row>
      <xdr:rowOff>554315</xdr:rowOff>
    </xdr:to>
    <xdr:pic>
      <xdr:nvPicPr>
        <xdr:cNvPr id="1139" name="Immagine 3014" descr="Immagine 3014"/>
        <xdr:cNvPicPr>
          <a:picLocks noChangeAspect="1"/>
        </xdr:cNvPicPr>
      </xdr:nvPicPr>
      <xdr:blipFill>
        <a:blip r:embed="rId1094">
          <a:extLst/>
        </a:blip>
        <a:stretch>
          <a:fillRect/>
        </a:stretch>
      </xdr:blipFill>
      <xdr:spPr>
        <a:xfrm>
          <a:off x="980853" y="527107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920</xdr:row>
      <xdr:rowOff>49688</xdr:rowOff>
    </xdr:from>
    <xdr:to>
      <xdr:col>1</xdr:col>
      <xdr:colOff>579972</xdr:colOff>
      <xdr:row>920</xdr:row>
      <xdr:rowOff>554315</xdr:rowOff>
    </xdr:to>
    <xdr:pic>
      <xdr:nvPicPr>
        <xdr:cNvPr id="1140" name="Immagine 3015" descr="Immagine 3015"/>
        <xdr:cNvPicPr>
          <a:picLocks noChangeAspect="1"/>
        </xdr:cNvPicPr>
      </xdr:nvPicPr>
      <xdr:blipFill>
        <a:blip r:embed="rId1095">
          <a:extLst/>
        </a:blip>
        <a:stretch>
          <a:fillRect/>
        </a:stretch>
      </xdr:blipFill>
      <xdr:spPr>
        <a:xfrm>
          <a:off x="980853" y="527679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921</xdr:row>
      <xdr:rowOff>49688</xdr:rowOff>
    </xdr:from>
    <xdr:to>
      <xdr:col>1</xdr:col>
      <xdr:colOff>579972</xdr:colOff>
      <xdr:row>921</xdr:row>
      <xdr:rowOff>554315</xdr:rowOff>
    </xdr:to>
    <xdr:pic>
      <xdr:nvPicPr>
        <xdr:cNvPr id="1141" name="Immagine 3016" descr="Immagine 3016"/>
        <xdr:cNvPicPr>
          <a:picLocks noChangeAspect="1"/>
        </xdr:cNvPicPr>
      </xdr:nvPicPr>
      <xdr:blipFill>
        <a:blip r:embed="rId1096">
          <a:extLst/>
        </a:blip>
        <a:stretch>
          <a:fillRect/>
        </a:stretch>
      </xdr:blipFill>
      <xdr:spPr>
        <a:xfrm>
          <a:off x="980853" y="528250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922</xdr:row>
      <xdr:rowOff>49688</xdr:rowOff>
    </xdr:from>
    <xdr:to>
      <xdr:col>1</xdr:col>
      <xdr:colOff>579972</xdr:colOff>
      <xdr:row>922</xdr:row>
      <xdr:rowOff>554315</xdr:rowOff>
    </xdr:to>
    <xdr:pic>
      <xdr:nvPicPr>
        <xdr:cNvPr id="1142" name="Immagine 3018" descr="Immagine 3018"/>
        <xdr:cNvPicPr>
          <a:picLocks noChangeAspect="1"/>
        </xdr:cNvPicPr>
      </xdr:nvPicPr>
      <xdr:blipFill>
        <a:blip r:embed="rId1097">
          <a:extLst/>
        </a:blip>
        <a:stretch>
          <a:fillRect/>
        </a:stretch>
      </xdr:blipFill>
      <xdr:spPr>
        <a:xfrm>
          <a:off x="980853" y="528822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923</xdr:row>
      <xdr:rowOff>49688</xdr:rowOff>
    </xdr:from>
    <xdr:to>
      <xdr:col>1</xdr:col>
      <xdr:colOff>579972</xdr:colOff>
      <xdr:row>923</xdr:row>
      <xdr:rowOff>554315</xdr:rowOff>
    </xdr:to>
    <xdr:pic>
      <xdr:nvPicPr>
        <xdr:cNvPr id="1143" name="Immagine 3019" descr="Immagine 3019"/>
        <xdr:cNvPicPr>
          <a:picLocks noChangeAspect="1"/>
        </xdr:cNvPicPr>
      </xdr:nvPicPr>
      <xdr:blipFill>
        <a:blip r:embed="rId1098">
          <a:extLst/>
        </a:blip>
        <a:stretch>
          <a:fillRect/>
        </a:stretch>
      </xdr:blipFill>
      <xdr:spPr>
        <a:xfrm>
          <a:off x="980853" y="529393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924</xdr:row>
      <xdr:rowOff>49688</xdr:rowOff>
    </xdr:from>
    <xdr:to>
      <xdr:col>1</xdr:col>
      <xdr:colOff>579972</xdr:colOff>
      <xdr:row>924</xdr:row>
      <xdr:rowOff>554315</xdr:rowOff>
    </xdr:to>
    <xdr:pic>
      <xdr:nvPicPr>
        <xdr:cNvPr id="1144" name="Immagine 3020" descr="Immagine 3020"/>
        <xdr:cNvPicPr>
          <a:picLocks noChangeAspect="1"/>
        </xdr:cNvPicPr>
      </xdr:nvPicPr>
      <xdr:blipFill>
        <a:blip r:embed="rId1099">
          <a:extLst/>
        </a:blip>
        <a:stretch>
          <a:fillRect/>
        </a:stretch>
      </xdr:blipFill>
      <xdr:spPr>
        <a:xfrm>
          <a:off x="980853" y="529965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925</xdr:row>
      <xdr:rowOff>49688</xdr:rowOff>
    </xdr:from>
    <xdr:to>
      <xdr:col>1</xdr:col>
      <xdr:colOff>579972</xdr:colOff>
      <xdr:row>925</xdr:row>
      <xdr:rowOff>554315</xdr:rowOff>
    </xdr:to>
    <xdr:pic>
      <xdr:nvPicPr>
        <xdr:cNvPr id="1145" name="Immagine 3021" descr="Immagine 3021"/>
        <xdr:cNvPicPr>
          <a:picLocks noChangeAspect="1"/>
        </xdr:cNvPicPr>
      </xdr:nvPicPr>
      <xdr:blipFill>
        <a:blip r:embed="rId1100">
          <a:extLst/>
        </a:blip>
        <a:stretch>
          <a:fillRect/>
        </a:stretch>
      </xdr:blipFill>
      <xdr:spPr>
        <a:xfrm>
          <a:off x="980853" y="530536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926</xdr:row>
      <xdr:rowOff>49688</xdr:rowOff>
    </xdr:from>
    <xdr:to>
      <xdr:col>1</xdr:col>
      <xdr:colOff>579972</xdr:colOff>
      <xdr:row>926</xdr:row>
      <xdr:rowOff>554315</xdr:rowOff>
    </xdr:to>
    <xdr:pic>
      <xdr:nvPicPr>
        <xdr:cNvPr id="1146" name="Immagine 3023" descr="Immagine 3023"/>
        <xdr:cNvPicPr>
          <a:picLocks noChangeAspect="1"/>
        </xdr:cNvPicPr>
      </xdr:nvPicPr>
      <xdr:blipFill>
        <a:blip r:embed="rId1101">
          <a:extLst/>
        </a:blip>
        <a:stretch>
          <a:fillRect/>
        </a:stretch>
      </xdr:blipFill>
      <xdr:spPr>
        <a:xfrm>
          <a:off x="980853" y="531108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927</xdr:row>
      <xdr:rowOff>49688</xdr:rowOff>
    </xdr:from>
    <xdr:to>
      <xdr:col>1</xdr:col>
      <xdr:colOff>579972</xdr:colOff>
      <xdr:row>927</xdr:row>
      <xdr:rowOff>554315</xdr:rowOff>
    </xdr:to>
    <xdr:pic>
      <xdr:nvPicPr>
        <xdr:cNvPr id="1147" name="Immagine 3025" descr="Immagine 3025"/>
        <xdr:cNvPicPr>
          <a:picLocks noChangeAspect="1"/>
        </xdr:cNvPicPr>
      </xdr:nvPicPr>
      <xdr:blipFill>
        <a:blip r:embed="rId1102">
          <a:extLst/>
        </a:blip>
        <a:stretch>
          <a:fillRect/>
        </a:stretch>
      </xdr:blipFill>
      <xdr:spPr>
        <a:xfrm>
          <a:off x="980853" y="531679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928</xdr:row>
      <xdr:rowOff>49688</xdr:rowOff>
    </xdr:from>
    <xdr:to>
      <xdr:col>1</xdr:col>
      <xdr:colOff>579972</xdr:colOff>
      <xdr:row>928</xdr:row>
      <xdr:rowOff>554315</xdr:rowOff>
    </xdr:to>
    <xdr:pic>
      <xdr:nvPicPr>
        <xdr:cNvPr id="1148" name="Immagine 3029" descr="Immagine 3029"/>
        <xdr:cNvPicPr>
          <a:picLocks noChangeAspect="1"/>
        </xdr:cNvPicPr>
      </xdr:nvPicPr>
      <xdr:blipFill>
        <a:blip r:embed="rId1103">
          <a:extLst/>
        </a:blip>
        <a:stretch>
          <a:fillRect/>
        </a:stretch>
      </xdr:blipFill>
      <xdr:spPr>
        <a:xfrm>
          <a:off x="980853" y="532251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929</xdr:row>
      <xdr:rowOff>49688</xdr:rowOff>
    </xdr:from>
    <xdr:to>
      <xdr:col>1</xdr:col>
      <xdr:colOff>579972</xdr:colOff>
      <xdr:row>929</xdr:row>
      <xdr:rowOff>554315</xdr:rowOff>
    </xdr:to>
    <xdr:pic>
      <xdr:nvPicPr>
        <xdr:cNvPr id="1149" name="Immagine 3033" descr="Immagine 3033"/>
        <xdr:cNvPicPr>
          <a:picLocks noChangeAspect="1"/>
        </xdr:cNvPicPr>
      </xdr:nvPicPr>
      <xdr:blipFill>
        <a:blip r:embed="rId1104">
          <a:extLst/>
        </a:blip>
        <a:stretch>
          <a:fillRect/>
        </a:stretch>
      </xdr:blipFill>
      <xdr:spPr>
        <a:xfrm>
          <a:off x="980853" y="532822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930</xdr:row>
      <xdr:rowOff>49688</xdr:rowOff>
    </xdr:from>
    <xdr:to>
      <xdr:col>1</xdr:col>
      <xdr:colOff>579972</xdr:colOff>
      <xdr:row>930</xdr:row>
      <xdr:rowOff>554315</xdr:rowOff>
    </xdr:to>
    <xdr:pic>
      <xdr:nvPicPr>
        <xdr:cNvPr id="1150" name="Immagine 3037" descr="Immagine 3037"/>
        <xdr:cNvPicPr>
          <a:picLocks noChangeAspect="1"/>
        </xdr:cNvPicPr>
      </xdr:nvPicPr>
      <xdr:blipFill>
        <a:blip r:embed="rId1105">
          <a:extLst/>
        </a:blip>
        <a:stretch>
          <a:fillRect/>
        </a:stretch>
      </xdr:blipFill>
      <xdr:spPr>
        <a:xfrm>
          <a:off x="980853" y="533394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931</xdr:row>
      <xdr:rowOff>49688</xdr:rowOff>
    </xdr:from>
    <xdr:to>
      <xdr:col>1</xdr:col>
      <xdr:colOff>579972</xdr:colOff>
      <xdr:row>931</xdr:row>
      <xdr:rowOff>554315</xdr:rowOff>
    </xdr:to>
    <xdr:pic>
      <xdr:nvPicPr>
        <xdr:cNvPr id="1151" name="Immagine 3038" descr="Immagine 3038"/>
        <xdr:cNvPicPr>
          <a:picLocks noChangeAspect="1"/>
        </xdr:cNvPicPr>
      </xdr:nvPicPr>
      <xdr:blipFill>
        <a:blip r:embed="rId1106">
          <a:extLst/>
        </a:blip>
        <a:stretch>
          <a:fillRect/>
        </a:stretch>
      </xdr:blipFill>
      <xdr:spPr>
        <a:xfrm>
          <a:off x="980853" y="533965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932</xdr:row>
      <xdr:rowOff>49688</xdr:rowOff>
    </xdr:from>
    <xdr:to>
      <xdr:col>1</xdr:col>
      <xdr:colOff>579972</xdr:colOff>
      <xdr:row>932</xdr:row>
      <xdr:rowOff>554315</xdr:rowOff>
    </xdr:to>
    <xdr:pic>
      <xdr:nvPicPr>
        <xdr:cNvPr id="1152" name="Immagine 3040" descr="Immagine 3040"/>
        <xdr:cNvPicPr>
          <a:picLocks noChangeAspect="1"/>
        </xdr:cNvPicPr>
      </xdr:nvPicPr>
      <xdr:blipFill>
        <a:blip r:embed="rId1107">
          <a:extLst/>
        </a:blip>
        <a:stretch>
          <a:fillRect/>
        </a:stretch>
      </xdr:blipFill>
      <xdr:spPr>
        <a:xfrm>
          <a:off x="980853" y="534537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933</xdr:row>
      <xdr:rowOff>49688</xdr:rowOff>
    </xdr:from>
    <xdr:to>
      <xdr:col>1</xdr:col>
      <xdr:colOff>579972</xdr:colOff>
      <xdr:row>933</xdr:row>
      <xdr:rowOff>554315</xdr:rowOff>
    </xdr:to>
    <xdr:pic>
      <xdr:nvPicPr>
        <xdr:cNvPr id="1153" name="Immagine 3042" descr="Immagine 3042"/>
        <xdr:cNvPicPr>
          <a:picLocks noChangeAspect="1"/>
        </xdr:cNvPicPr>
      </xdr:nvPicPr>
      <xdr:blipFill>
        <a:blip r:embed="rId1108">
          <a:extLst/>
        </a:blip>
        <a:stretch>
          <a:fillRect/>
        </a:stretch>
      </xdr:blipFill>
      <xdr:spPr>
        <a:xfrm>
          <a:off x="980853" y="535108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934</xdr:row>
      <xdr:rowOff>49688</xdr:rowOff>
    </xdr:from>
    <xdr:to>
      <xdr:col>1</xdr:col>
      <xdr:colOff>579972</xdr:colOff>
      <xdr:row>934</xdr:row>
      <xdr:rowOff>554315</xdr:rowOff>
    </xdr:to>
    <xdr:pic>
      <xdr:nvPicPr>
        <xdr:cNvPr id="1154" name="Immagine 3044" descr="Immagine 3044"/>
        <xdr:cNvPicPr>
          <a:picLocks noChangeAspect="1"/>
        </xdr:cNvPicPr>
      </xdr:nvPicPr>
      <xdr:blipFill>
        <a:blip r:embed="rId1109">
          <a:extLst/>
        </a:blip>
        <a:stretch>
          <a:fillRect/>
        </a:stretch>
      </xdr:blipFill>
      <xdr:spPr>
        <a:xfrm>
          <a:off x="980853" y="535680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935</xdr:row>
      <xdr:rowOff>49688</xdr:rowOff>
    </xdr:from>
    <xdr:to>
      <xdr:col>1</xdr:col>
      <xdr:colOff>579972</xdr:colOff>
      <xdr:row>935</xdr:row>
      <xdr:rowOff>554315</xdr:rowOff>
    </xdr:to>
    <xdr:pic>
      <xdr:nvPicPr>
        <xdr:cNvPr id="1155" name="Immagine 3045" descr="Immagine 3045"/>
        <xdr:cNvPicPr>
          <a:picLocks noChangeAspect="1"/>
        </xdr:cNvPicPr>
      </xdr:nvPicPr>
      <xdr:blipFill>
        <a:blip r:embed="rId1110">
          <a:extLst/>
        </a:blip>
        <a:stretch>
          <a:fillRect/>
        </a:stretch>
      </xdr:blipFill>
      <xdr:spPr>
        <a:xfrm>
          <a:off x="980853" y="536251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936</xdr:row>
      <xdr:rowOff>49688</xdr:rowOff>
    </xdr:from>
    <xdr:to>
      <xdr:col>1</xdr:col>
      <xdr:colOff>579972</xdr:colOff>
      <xdr:row>936</xdr:row>
      <xdr:rowOff>554315</xdr:rowOff>
    </xdr:to>
    <xdr:pic>
      <xdr:nvPicPr>
        <xdr:cNvPr id="1156" name="Immagine 3047" descr="Immagine 3047"/>
        <xdr:cNvPicPr>
          <a:picLocks noChangeAspect="1"/>
        </xdr:cNvPicPr>
      </xdr:nvPicPr>
      <xdr:blipFill>
        <a:blip r:embed="rId1111">
          <a:extLst/>
        </a:blip>
        <a:stretch>
          <a:fillRect/>
        </a:stretch>
      </xdr:blipFill>
      <xdr:spPr>
        <a:xfrm>
          <a:off x="980853" y="536823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937</xdr:row>
      <xdr:rowOff>49688</xdr:rowOff>
    </xdr:from>
    <xdr:to>
      <xdr:col>1</xdr:col>
      <xdr:colOff>579972</xdr:colOff>
      <xdr:row>937</xdr:row>
      <xdr:rowOff>554315</xdr:rowOff>
    </xdr:to>
    <xdr:pic>
      <xdr:nvPicPr>
        <xdr:cNvPr id="1157" name="Immagine 3049" descr="Immagine 3049"/>
        <xdr:cNvPicPr>
          <a:picLocks noChangeAspect="1"/>
        </xdr:cNvPicPr>
      </xdr:nvPicPr>
      <xdr:blipFill>
        <a:blip r:embed="rId1112">
          <a:extLst/>
        </a:blip>
        <a:stretch>
          <a:fillRect/>
        </a:stretch>
      </xdr:blipFill>
      <xdr:spPr>
        <a:xfrm>
          <a:off x="980853" y="537394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938</xdr:row>
      <xdr:rowOff>49688</xdr:rowOff>
    </xdr:from>
    <xdr:to>
      <xdr:col>1</xdr:col>
      <xdr:colOff>579972</xdr:colOff>
      <xdr:row>938</xdr:row>
      <xdr:rowOff>554315</xdr:rowOff>
    </xdr:to>
    <xdr:pic>
      <xdr:nvPicPr>
        <xdr:cNvPr id="1158" name="Immagine 3051" descr="Immagine 3051"/>
        <xdr:cNvPicPr>
          <a:picLocks noChangeAspect="1"/>
        </xdr:cNvPicPr>
      </xdr:nvPicPr>
      <xdr:blipFill>
        <a:blip r:embed="rId1113">
          <a:extLst/>
        </a:blip>
        <a:stretch>
          <a:fillRect/>
        </a:stretch>
      </xdr:blipFill>
      <xdr:spPr>
        <a:xfrm>
          <a:off x="980853" y="537966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939</xdr:row>
      <xdr:rowOff>49688</xdr:rowOff>
    </xdr:from>
    <xdr:to>
      <xdr:col>1</xdr:col>
      <xdr:colOff>579972</xdr:colOff>
      <xdr:row>939</xdr:row>
      <xdr:rowOff>554315</xdr:rowOff>
    </xdr:to>
    <xdr:pic>
      <xdr:nvPicPr>
        <xdr:cNvPr id="1159" name="Immagine 3053" descr="Immagine 3053"/>
        <xdr:cNvPicPr>
          <a:picLocks noChangeAspect="1"/>
        </xdr:cNvPicPr>
      </xdr:nvPicPr>
      <xdr:blipFill>
        <a:blip r:embed="rId1114">
          <a:extLst/>
        </a:blip>
        <a:stretch>
          <a:fillRect/>
        </a:stretch>
      </xdr:blipFill>
      <xdr:spPr>
        <a:xfrm>
          <a:off x="980853" y="538537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940</xdr:row>
      <xdr:rowOff>49688</xdr:rowOff>
    </xdr:from>
    <xdr:to>
      <xdr:col>1</xdr:col>
      <xdr:colOff>579972</xdr:colOff>
      <xdr:row>940</xdr:row>
      <xdr:rowOff>554315</xdr:rowOff>
    </xdr:to>
    <xdr:pic>
      <xdr:nvPicPr>
        <xdr:cNvPr id="1160" name="Immagine 3056" descr="Immagine 3056"/>
        <xdr:cNvPicPr>
          <a:picLocks noChangeAspect="1"/>
        </xdr:cNvPicPr>
      </xdr:nvPicPr>
      <xdr:blipFill>
        <a:blip r:embed="rId1115">
          <a:extLst/>
        </a:blip>
        <a:stretch>
          <a:fillRect/>
        </a:stretch>
      </xdr:blipFill>
      <xdr:spPr>
        <a:xfrm>
          <a:off x="980853" y="539109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941</xdr:row>
      <xdr:rowOff>49688</xdr:rowOff>
    </xdr:from>
    <xdr:to>
      <xdr:col>1</xdr:col>
      <xdr:colOff>579972</xdr:colOff>
      <xdr:row>941</xdr:row>
      <xdr:rowOff>554315</xdr:rowOff>
    </xdr:to>
    <xdr:pic>
      <xdr:nvPicPr>
        <xdr:cNvPr id="1161" name="Immagine 3058" descr="Immagine 3058"/>
        <xdr:cNvPicPr>
          <a:picLocks noChangeAspect="1"/>
        </xdr:cNvPicPr>
      </xdr:nvPicPr>
      <xdr:blipFill>
        <a:blip r:embed="rId1116">
          <a:extLst/>
        </a:blip>
        <a:stretch>
          <a:fillRect/>
        </a:stretch>
      </xdr:blipFill>
      <xdr:spPr>
        <a:xfrm>
          <a:off x="980853" y="539680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942</xdr:row>
      <xdr:rowOff>49688</xdr:rowOff>
    </xdr:from>
    <xdr:to>
      <xdr:col>1</xdr:col>
      <xdr:colOff>579972</xdr:colOff>
      <xdr:row>942</xdr:row>
      <xdr:rowOff>554315</xdr:rowOff>
    </xdr:to>
    <xdr:pic>
      <xdr:nvPicPr>
        <xdr:cNvPr id="1162" name="Immagine 3059" descr="Immagine 3059"/>
        <xdr:cNvPicPr>
          <a:picLocks noChangeAspect="1"/>
        </xdr:cNvPicPr>
      </xdr:nvPicPr>
      <xdr:blipFill>
        <a:blip r:embed="rId1117">
          <a:extLst/>
        </a:blip>
        <a:stretch>
          <a:fillRect/>
        </a:stretch>
      </xdr:blipFill>
      <xdr:spPr>
        <a:xfrm>
          <a:off x="980853" y="540252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943</xdr:row>
      <xdr:rowOff>49688</xdr:rowOff>
    </xdr:from>
    <xdr:to>
      <xdr:col>1</xdr:col>
      <xdr:colOff>579972</xdr:colOff>
      <xdr:row>943</xdr:row>
      <xdr:rowOff>554315</xdr:rowOff>
    </xdr:to>
    <xdr:pic>
      <xdr:nvPicPr>
        <xdr:cNvPr id="1163" name="Immagine 3060" descr="Immagine 3060"/>
        <xdr:cNvPicPr>
          <a:picLocks noChangeAspect="1"/>
        </xdr:cNvPicPr>
      </xdr:nvPicPr>
      <xdr:blipFill>
        <a:blip r:embed="rId1118">
          <a:extLst/>
        </a:blip>
        <a:stretch>
          <a:fillRect/>
        </a:stretch>
      </xdr:blipFill>
      <xdr:spPr>
        <a:xfrm>
          <a:off x="980853" y="540823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944</xdr:row>
      <xdr:rowOff>49688</xdr:rowOff>
    </xdr:from>
    <xdr:to>
      <xdr:col>1</xdr:col>
      <xdr:colOff>579972</xdr:colOff>
      <xdr:row>944</xdr:row>
      <xdr:rowOff>554315</xdr:rowOff>
    </xdr:to>
    <xdr:pic>
      <xdr:nvPicPr>
        <xdr:cNvPr id="1164" name="Immagine 3062" descr="Immagine 3062"/>
        <xdr:cNvPicPr>
          <a:picLocks noChangeAspect="1"/>
        </xdr:cNvPicPr>
      </xdr:nvPicPr>
      <xdr:blipFill>
        <a:blip r:embed="rId1119">
          <a:extLst/>
        </a:blip>
        <a:stretch>
          <a:fillRect/>
        </a:stretch>
      </xdr:blipFill>
      <xdr:spPr>
        <a:xfrm>
          <a:off x="980853" y="541395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945</xdr:row>
      <xdr:rowOff>49688</xdr:rowOff>
    </xdr:from>
    <xdr:to>
      <xdr:col>1</xdr:col>
      <xdr:colOff>579972</xdr:colOff>
      <xdr:row>945</xdr:row>
      <xdr:rowOff>554315</xdr:rowOff>
    </xdr:to>
    <xdr:pic>
      <xdr:nvPicPr>
        <xdr:cNvPr id="1165" name="Immagine 3064" descr="Immagine 3064"/>
        <xdr:cNvPicPr>
          <a:picLocks noChangeAspect="1"/>
        </xdr:cNvPicPr>
      </xdr:nvPicPr>
      <xdr:blipFill>
        <a:blip r:embed="rId1120">
          <a:extLst/>
        </a:blip>
        <a:stretch>
          <a:fillRect/>
        </a:stretch>
      </xdr:blipFill>
      <xdr:spPr>
        <a:xfrm>
          <a:off x="980853" y="541966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946</xdr:row>
      <xdr:rowOff>49688</xdr:rowOff>
    </xdr:from>
    <xdr:to>
      <xdr:col>1</xdr:col>
      <xdr:colOff>579972</xdr:colOff>
      <xdr:row>946</xdr:row>
      <xdr:rowOff>554315</xdr:rowOff>
    </xdr:to>
    <xdr:pic>
      <xdr:nvPicPr>
        <xdr:cNvPr id="1166" name="Immagine 3065" descr="Immagine 3065"/>
        <xdr:cNvPicPr>
          <a:picLocks noChangeAspect="1"/>
        </xdr:cNvPicPr>
      </xdr:nvPicPr>
      <xdr:blipFill>
        <a:blip r:embed="rId1121">
          <a:extLst/>
        </a:blip>
        <a:stretch>
          <a:fillRect/>
        </a:stretch>
      </xdr:blipFill>
      <xdr:spPr>
        <a:xfrm>
          <a:off x="980853" y="542538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947</xdr:row>
      <xdr:rowOff>49688</xdr:rowOff>
    </xdr:from>
    <xdr:to>
      <xdr:col>1</xdr:col>
      <xdr:colOff>579972</xdr:colOff>
      <xdr:row>947</xdr:row>
      <xdr:rowOff>554315</xdr:rowOff>
    </xdr:to>
    <xdr:pic>
      <xdr:nvPicPr>
        <xdr:cNvPr id="1167" name="Immagine 3066" descr="Immagine 3066"/>
        <xdr:cNvPicPr>
          <a:picLocks noChangeAspect="1"/>
        </xdr:cNvPicPr>
      </xdr:nvPicPr>
      <xdr:blipFill>
        <a:blip r:embed="rId1122">
          <a:extLst/>
        </a:blip>
        <a:stretch>
          <a:fillRect/>
        </a:stretch>
      </xdr:blipFill>
      <xdr:spPr>
        <a:xfrm>
          <a:off x="980853" y="543109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948</xdr:row>
      <xdr:rowOff>49688</xdr:rowOff>
    </xdr:from>
    <xdr:to>
      <xdr:col>1</xdr:col>
      <xdr:colOff>579972</xdr:colOff>
      <xdr:row>948</xdr:row>
      <xdr:rowOff>554315</xdr:rowOff>
    </xdr:to>
    <xdr:pic>
      <xdr:nvPicPr>
        <xdr:cNvPr id="1168" name="Immagine 3068" descr="Immagine 3068"/>
        <xdr:cNvPicPr>
          <a:picLocks noChangeAspect="1"/>
        </xdr:cNvPicPr>
      </xdr:nvPicPr>
      <xdr:blipFill>
        <a:blip r:embed="rId1123">
          <a:extLst/>
        </a:blip>
        <a:stretch>
          <a:fillRect/>
        </a:stretch>
      </xdr:blipFill>
      <xdr:spPr>
        <a:xfrm>
          <a:off x="980853" y="543681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949</xdr:row>
      <xdr:rowOff>49688</xdr:rowOff>
    </xdr:from>
    <xdr:to>
      <xdr:col>1</xdr:col>
      <xdr:colOff>579972</xdr:colOff>
      <xdr:row>949</xdr:row>
      <xdr:rowOff>554315</xdr:rowOff>
    </xdr:to>
    <xdr:pic>
      <xdr:nvPicPr>
        <xdr:cNvPr id="1169" name="Immagine 3069" descr="Immagine 3069"/>
        <xdr:cNvPicPr>
          <a:picLocks noChangeAspect="1"/>
        </xdr:cNvPicPr>
      </xdr:nvPicPr>
      <xdr:blipFill>
        <a:blip r:embed="rId1124">
          <a:extLst/>
        </a:blip>
        <a:stretch>
          <a:fillRect/>
        </a:stretch>
      </xdr:blipFill>
      <xdr:spPr>
        <a:xfrm>
          <a:off x="980853" y="544252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950</xdr:row>
      <xdr:rowOff>49688</xdr:rowOff>
    </xdr:from>
    <xdr:to>
      <xdr:col>1</xdr:col>
      <xdr:colOff>579972</xdr:colOff>
      <xdr:row>950</xdr:row>
      <xdr:rowOff>554315</xdr:rowOff>
    </xdr:to>
    <xdr:pic>
      <xdr:nvPicPr>
        <xdr:cNvPr id="1170" name="Immagine 3070" descr="Immagine 3070"/>
        <xdr:cNvPicPr>
          <a:picLocks noChangeAspect="1"/>
        </xdr:cNvPicPr>
      </xdr:nvPicPr>
      <xdr:blipFill>
        <a:blip r:embed="rId1125">
          <a:extLst/>
        </a:blip>
        <a:stretch>
          <a:fillRect/>
        </a:stretch>
      </xdr:blipFill>
      <xdr:spPr>
        <a:xfrm>
          <a:off x="980853" y="544824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951</xdr:row>
      <xdr:rowOff>49688</xdr:rowOff>
    </xdr:from>
    <xdr:to>
      <xdr:col>1</xdr:col>
      <xdr:colOff>579972</xdr:colOff>
      <xdr:row>951</xdr:row>
      <xdr:rowOff>554315</xdr:rowOff>
    </xdr:to>
    <xdr:pic>
      <xdr:nvPicPr>
        <xdr:cNvPr id="1171" name="Immagine 3072" descr="Immagine 3072"/>
        <xdr:cNvPicPr>
          <a:picLocks noChangeAspect="1"/>
        </xdr:cNvPicPr>
      </xdr:nvPicPr>
      <xdr:blipFill>
        <a:blip r:embed="rId1126">
          <a:extLst/>
        </a:blip>
        <a:stretch>
          <a:fillRect/>
        </a:stretch>
      </xdr:blipFill>
      <xdr:spPr>
        <a:xfrm>
          <a:off x="980853" y="545395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952</xdr:row>
      <xdr:rowOff>49688</xdr:rowOff>
    </xdr:from>
    <xdr:to>
      <xdr:col>1</xdr:col>
      <xdr:colOff>579972</xdr:colOff>
      <xdr:row>952</xdr:row>
      <xdr:rowOff>554315</xdr:rowOff>
    </xdr:to>
    <xdr:pic>
      <xdr:nvPicPr>
        <xdr:cNvPr id="1172" name="Immagine 3074" descr="Immagine 3074"/>
        <xdr:cNvPicPr>
          <a:picLocks noChangeAspect="1"/>
        </xdr:cNvPicPr>
      </xdr:nvPicPr>
      <xdr:blipFill>
        <a:blip r:embed="rId1127">
          <a:extLst/>
        </a:blip>
        <a:stretch>
          <a:fillRect/>
        </a:stretch>
      </xdr:blipFill>
      <xdr:spPr>
        <a:xfrm>
          <a:off x="980853" y="545967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954</xdr:row>
      <xdr:rowOff>49688</xdr:rowOff>
    </xdr:from>
    <xdr:to>
      <xdr:col>1</xdr:col>
      <xdr:colOff>579972</xdr:colOff>
      <xdr:row>954</xdr:row>
      <xdr:rowOff>554315</xdr:rowOff>
    </xdr:to>
    <xdr:pic>
      <xdr:nvPicPr>
        <xdr:cNvPr id="1173" name="Immagine 3076" descr="Immagine 3076"/>
        <xdr:cNvPicPr>
          <a:picLocks noChangeAspect="1"/>
        </xdr:cNvPicPr>
      </xdr:nvPicPr>
      <xdr:blipFill>
        <a:blip r:embed="rId1128">
          <a:extLst/>
        </a:blip>
        <a:stretch>
          <a:fillRect/>
        </a:stretch>
      </xdr:blipFill>
      <xdr:spPr>
        <a:xfrm>
          <a:off x="980853" y="547110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956</xdr:row>
      <xdr:rowOff>49688</xdr:rowOff>
    </xdr:from>
    <xdr:to>
      <xdr:col>1</xdr:col>
      <xdr:colOff>579972</xdr:colOff>
      <xdr:row>956</xdr:row>
      <xdr:rowOff>554315</xdr:rowOff>
    </xdr:to>
    <xdr:pic>
      <xdr:nvPicPr>
        <xdr:cNvPr id="1174" name="Immagine 3077" descr="Immagine 3077"/>
        <xdr:cNvPicPr>
          <a:picLocks noChangeAspect="1"/>
        </xdr:cNvPicPr>
      </xdr:nvPicPr>
      <xdr:blipFill>
        <a:blip r:embed="rId1129">
          <a:extLst/>
        </a:blip>
        <a:stretch>
          <a:fillRect/>
        </a:stretch>
      </xdr:blipFill>
      <xdr:spPr>
        <a:xfrm>
          <a:off x="980853" y="548253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958</xdr:row>
      <xdr:rowOff>49688</xdr:rowOff>
    </xdr:from>
    <xdr:to>
      <xdr:col>1</xdr:col>
      <xdr:colOff>579972</xdr:colOff>
      <xdr:row>958</xdr:row>
      <xdr:rowOff>554315</xdr:rowOff>
    </xdr:to>
    <xdr:pic>
      <xdr:nvPicPr>
        <xdr:cNvPr id="1175" name="Immagine 3078" descr="Immagine 3078"/>
        <xdr:cNvPicPr>
          <a:picLocks noChangeAspect="1"/>
        </xdr:cNvPicPr>
      </xdr:nvPicPr>
      <xdr:blipFill>
        <a:blip r:embed="rId1130">
          <a:extLst/>
        </a:blip>
        <a:stretch>
          <a:fillRect/>
        </a:stretch>
      </xdr:blipFill>
      <xdr:spPr>
        <a:xfrm>
          <a:off x="980853" y="549396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961</xdr:row>
      <xdr:rowOff>49688</xdr:rowOff>
    </xdr:from>
    <xdr:to>
      <xdr:col>1</xdr:col>
      <xdr:colOff>579972</xdr:colOff>
      <xdr:row>961</xdr:row>
      <xdr:rowOff>554315</xdr:rowOff>
    </xdr:to>
    <xdr:pic>
      <xdr:nvPicPr>
        <xdr:cNvPr id="1176" name="Immagine 3079" descr="Immagine 3079"/>
        <xdr:cNvPicPr>
          <a:picLocks noChangeAspect="1"/>
        </xdr:cNvPicPr>
      </xdr:nvPicPr>
      <xdr:blipFill>
        <a:blip r:embed="rId1131">
          <a:extLst/>
        </a:blip>
        <a:stretch>
          <a:fillRect/>
        </a:stretch>
      </xdr:blipFill>
      <xdr:spPr>
        <a:xfrm>
          <a:off x="980853" y="551110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750556</xdr:colOff>
      <xdr:row>963</xdr:row>
      <xdr:rowOff>476627</xdr:rowOff>
    </xdr:from>
    <xdr:to>
      <xdr:col>2</xdr:col>
      <xdr:colOff>26865</xdr:colOff>
      <xdr:row>965</xdr:row>
      <xdr:rowOff>98553</xdr:rowOff>
    </xdr:to>
    <xdr:pic>
      <xdr:nvPicPr>
        <xdr:cNvPr id="1177" name="Immagine 3080" descr="Immagine 3080"/>
        <xdr:cNvPicPr>
          <a:picLocks noChangeAspect="1"/>
        </xdr:cNvPicPr>
      </xdr:nvPicPr>
      <xdr:blipFill>
        <a:blip r:embed="rId1132">
          <a:extLst/>
        </a:blip>
        <a:stretch>
          <a:fillRect/>
        </a:stretch>
      </xdr:blipFill>
      <xdr:spPr>
        <a:xfrm>
          <a:off x="750555" y="552680882"/>
          <a:ext cx="914611" cy="7649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750556</xdr:colOff>
      <xdr:row>964</xdr:row>
      <xdr:rowOff>490319</xdr:rowOff>
    </xdr:from>
    <xdr:to>
      <xdr:col>2</xdr:col>
      <xdr:colOff>25156</xdr:colOff>
      <xdr:row>966</xdr:row>
      <xdr:rowOff>60404</xdr:rowOff>
    </xdr:to>
    <xdr:pic>
      <xdr:nvPicPr>
        <xdr:cNvPr id="1178" name="Immagine 3082" descr="Immagine 3082"/>
        <xdr:cNvPicPr>
          <a:picLocks noChangeAspect="1"/>
        </xdr:cNvPicPr>
      </xdr:nvPicPr>
      <xdr:blipFill>
        <a:blip r:embed="rId1133">
          <a:extLst/>
        </a:blip>
        <a:stretch>
          <a:fillRect/>
        </a:stretch>
      </xdr:blipFill>
      <xdr:spPr>
        <a:xfrm>
          <a:off x="750555" y="553266074"/>
          <a:ext cx="912902" cy="7130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900</xdr:row>
      <xdr:rowOff>49688</xdr:rowOff>
    </xdr:from>
    <xdr:to>
      <xdr:col>1</xdr:col>
      <xdr:colOff>579972</xdr:colOff>
      <xdr:row>900</xdr:row>
      <xdr:rowOff>554315</xdr:rowOff>
    </xdr:to>
    <xdr:pic>
      <xdr:nvPicPr>
        <xdr:cNvPr id="1179" name="Immagine 3083" descr="Immagine 3083"/>
        <xdr:cNvPicPr>
          <a:picLocks noChangeAspect="1"/>
        </xdr:cNvPicPr>
      </xdr:nvPicPr>
      <xdr:blipFill>
        <a:blip r:embed="rId1134">
          <a:extLst/>
        </a:blip>
        <a:stretch>
          <a:fillRect/>
        </a:stretch>
      </xdr:blipFill>
      <xdr:spPr>
        <a:xfrm>
          <a:off x="980853" y="516249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902</xdr:row>
      <xdr:rowOff>49688</xdr:rowOff>
    </xdr:from>
    <xdr:to>
      <xdr:col>1</xdr:col>
      <xdr:colOff>579972</xdr:colOff>
      <xdr:row>902</xdr:row>
      <xdr:rowOff>554315</xdr:rowOff>
    </xdr:to>
    <xdr:pic>
      <xdr:nvPicPr>
        <xdr:cNvPr id="1180" name="Immagine 3084" descr="Immagine 3084"/>
        <xdr:cNvPicPr>
          <a:picLocks noChangeAspect="1"/>
        </xdr:cNvPicPr>
      </xdr:nvPicPr>
      <xdr:blipFill>
        <a:blip r:embed="rId1135">
          <a:extLst/>
        </a:blip>
        <a:stretch>
          <a:fillRect/>
        </a:stretch>
      </xdr:blipFill>
      <xdr:spPr>
        <a:xfrm>
          <a:off x="980853" y="5173924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903</xdr:row>
      <xdr:rowOff>49688</xdr:rowOff>
    </xdr:from>
    <xdr:to>
      <xdr:col>1</xdr:col>
      <xdr:colOff>579972</xdr:colOff>
      <xdr:row>903</xdr:row>
      <xdr:rowOff>554315</xdr:rowOff>
    </xdr:to>
    <xdr:pic>
      <xdr:nvPicPr>
        <xdr:cNvPr id="1181" name="Immagine 3085" descr="Immagine 3085"/>
        <xdr:cNvPicPr>
          <a:picLocks noChangeAspect="1"/>
        </xdr:cNvPicPr>
      </xdr:nvPicPr>
      <xdr:blipFill>
        <a:blip r:embed="rId1136">
          <a:extLst/>
        </a:blip>
        <a:stretch>
          <a:fillRect/>
        </a:stretch>
      </xdr:blipFill>
      <xdr:spPr>
        <a:xfrm>
          <a:off x="980853" y="517963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79153</xdr:colOff>
      <xdr:row>901</xdr:row>
      <xdr:rowOff>49688</xdr:rowOff>
    </xdr:from>
    <xdr:to>
      <xdr:col>1</xdr:col>
      <xdr:colOff>579972</xdr:colOff>
      <xdr:row>901</xdr:row>
      <xdr:rowOff>554315</xdr:rowOff>
    </xdr:to>
    <xdr:pic>
      <xdr:nvPicPr>
        <xdr:cNvPr id="1182" name="Immagine 3086" descr="Immagine 3086"/>
        <xdr:cNvPicPr>
          <a:picLocks noChangeAspect="1"/>
        </xdr:cNvPicPr>
      </xdr:nvPicPr>
      <xdr:blipFill>
        <a:blip r:embed="rId1137">
          <a:extLst/>
        </a:blip>
        <a:stretch>
          <a:fillRect/>
        </a:stretch>
      </xdr:blipFill>
      <xdr:spPr>
        <a:xfrm>
          <a:off x="980853" y="516820943"/>
          <a:ext cx="500820" cy="5046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953</xdr:row>
      <xdr:rowOff>45422</xdr:rowOff>
    </xdr:from>
    <xdr:to>
      <xdr:col>1</xdr:col>
      <xdr:colOff>572201</xdr:colOff>
      <xdr:row>953</xdr:row>
      <xdr:rowOff>546228</xdr:rowOff>
    </xdr:to>
    <xdr:pic>
      <xdr:nvPicPr>
        <xdr:cNvPr id="1183" name="Immagine 3087" descr="Immagine 3087"/>
        <xdr:cNvPicPr>
          <a:picLocks noChangeAspect="1"/>
        </xdr:cNvPicPr>
      </xdr:nvPicPr>
      <xdr:blipFill>
        <a:blip r:embed="rId1138">
          <a:extLst/>
        </a:blip>
        <a:stretch>
          <a:fillRect/>
        </a:stretch>
      </xdr:blipFill>
      <xdr:spPr>
        <a:xfrm>
          <a:off x="973081" y="5465346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955</xdr:row>
      <xdr:rowOff>45422</xdr:rowOff>
    </xdr:from>
    <xdr:to>
      <xdr:col>1</xdr:col>
      <xdr:colOff>572201</xdr:colOff>
      <xdr:row>955</xdr:row>
      <xdr:rowOff>546228</xdr:rowOff>
    </xdr:to>
    <xdr:pic>
      <xdr:nvPicPr>
        <xdr:cNvPr id="1184" name="Immagine 3088" descr="Immagine 3088"/>
        <xdr:cNvPicPr>
          <a:picLocks noChangeAspect="1"/>
        </xdr:cNvPicPr>
      </xdr:nvPicPr>
      <xdr:blipFill>
        <a:blip r:embed="rId1139">
          <a:extLst/>
        </a:blip>
        <a:stretch>
          <a:fillRect/>
        </a:stretch>
      </xdr:blipFill>
      <xdr:spPr>
        <a:xfrm>
          <a:off x="973081" y="5476776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957</xdr:row>
      <xdr:rowOff>45422</xdr:rowOff>
    </xdr:from>
    <xdr:to>
      <xdr:col>1</xdr:col>
      <xdr:colOff>572201</xdr:colOff>
      <xdr:row>957</xdr:row>
      <xdr:rowOff>546228</xdr:rowOff>
    </xdr:to>
    <xdr:pic>
      <xdr:nvPicPr>
        <xdr:cNvPr id="1185" name="Immagine 3090" descr="Immagine 3090"/>
        <xdr:cNvPicPr>
          <a:picLocks noChangeAspect="1"/>
        </xdr:cNvPicPr>
      </xdr:nvPicPr>
      <xdr:blipFill>
        <a:blip r:embed="rId1140">
          <a:extLst/>
        </a:blip>
        <a:stretch>
          <a:fillRect/>
        </a:stretch>
      </xdr:blipFill>
      <xdr:spPr>
        <a:xfrm>
          <a:off x="973081" y="5488206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960</xdr:row>
      <xdr:rowOff>45422</xdr:rowOff>
    </xdr:from>
    <xdr:to>
      <xdr:col>1</xdr:col>
      <xdr:colOff>572201</xdr:colOff>
      <xdr:row>960</xdr:row>
      <xdr:rowOff>546228</xdr:rowOff>
    </xdr:to>
    <xdr:pic>
      <xdr:nvPicPr>
        <xdr:cNvPr id="1186" name="Immagine 3091" descr="Immagine 3091"/>
        <xdr:cNvPicPr>
          <a:picLocks noChangeAspect="1"/>
        </xdr:cNvPicPr>
      </xdr:nvPicPr>
      <xdr:blipFill>
        <a:blip r:embed="rId1141">
          <a:extLst/>
        </a:blip>
        <a:stretch>
          <a:fillRect/>
        </a:stretch>
      </xdr:blipFill>
      <xdr:spPr>
        <a:xfrm>
          <a:off x="973081" y="5505351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71381</xdr:colOff>
      <xdr:row>959</xdr:row>
      <xdr:rowOff>45422</xdr:rowOff>
    </xdr:from>
    <xdr:to>
      <xdr:col>1</xdr:col>
      <xdr:colOff>572201</xdr:colOff>
      <xdr:row>959</xdr:row>
      <xdr:rowOff>546228</xdr:rowOff>
    </xdr:to>
    <xdr:pic>
      <xdr:nvPicPr>
        <xdr:cNvPr id="1187" name="Immagine 3093" descr="Immagine 3093"/>
        <xdr:cNvPicPr>
          <a:picLocks noChangeAspect="1"/>
        </xdr:cNvPicPr>
      </xdr:nvPicPr>
      <xdr:blipFill>
        <a:blip r:embed="rId1142">
          <a:extLst/>
        </a:blip>
        <a:stretch>
          <a:fillRect/>
        </a:stretch>
      </xdr:blipFill>
      <xdr:spPr>
        <a:xfrm>
          <a:off x="973081" y="549963677"/>
          <a:ext cx="500821" cy="500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750556</xdr:colOff>
      <xdr:row>962</xdr:row>
      <xdr:rowOff>509269</xdr:rowOff>
    </xdr:from>
    <xdr:to>
      <xdr:col>2</xdr:col>
      <xdr:colOff>26865</xdr:colOff>
      <xdr:row>964</xdr:row>
      <xdr:rowOff>75436</xdr:rowOff>
    </xdr:to>
    <xdr:pic>
      <xdr:nvPicPr>
        <xdr:cNvPr id="1188" name="Immagine 3095" descr="Immagine 3095"/>
        <xdr:cNvPicPr>
          <a:picLocks noChangeAspect="1"/>
        </xdr:cNvPicPr>
      </xdr:nvPicPr>
      <xdr:blipFill>
        <a:blip r:embed="rId1143">
          <a:extLst/>
        </a:blip>
        <a:stretch>
          <a:fillRect/>
        </a:stretch>
      </xdr:blipFill>
      <xdr:spPr>
        <a:xfrm>
          <a:off x="750555" y="552142025"/>
          <a:ext cx="914611" cy="7091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750556</xdr:colOff>
      <xdr:row>965</xdr:row>
      <xdr:rowOff>517554</xdr:rowOff>
    </xdr:from>
    <xdr:to>
      <xdr:col>2</xdr:col>
      <xdr:colOff>26865</xdr:colOff>
      <xdr:row>967</xdr:row>
      <xdr:rowOff>83720</xdr:rowOff>
    </xdr:to>
    <xdr:pic>
      <xdr:nvPicPr>
        <xdr:cNvPr id="1189" name="Immagine 3098" descr="Immagine 3098"/>
        <xdr:cNvPicPr>
          <a:picLocks noChangeAspect="1"/>
        </xdr:cNvPicPr>
      </xdr:nvPicPr>
      <xdr:blipFill>
        <a:blip r:embed="rId1144">
          <a:extLst/>
        </a:blip>
        <a:stretch>
          <a:fillRect/>
        </a:stretch>
      </xdr:blipFill>
      <xdr:spPr>
        <a:xfrm>
          <a:off x="750555" y="553864809"/>
          <a:ext cx="914611" cy="7091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1136</xdr:row>
      <xdr:rowOff>40124</xdr:rowOff>
    </xdr:from>
    <xdr:to>
      <xdr:col>1</xdr:col>
      <xdr:colOff>520595</xdr:colOff>
      <xdr:row>1136</xdr:row>
      <xdr:rowOff>540484</xdr:rowOff>
    </xdr:to>
    <xdr:pic>
      <xdr:nvPicPr>
        <xdr:cNvPr id="1190" name="Immagine 2" descr="Immagine 2"/>
        <xdr:cNvPicPr>
          <a:picLocks noChangeAspect="1"/>
        </xdr:cNvPicPr>
      </xdr:nvPicPr>
      <xdr:blipFill>
        <a:blip r:embed="rId1145">
          <a:extLst/>
        </a:blip>
        <a:stretch>
          <a:fillRect/>
        </a:stretch>
      </xdr:blipFill>
      <xdr:spPr>
        <a:xfrm>
          <a:off x="1046995" y="650793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1137</xdr:row>
      <xdr:rowOff>40124</xdr:rowOff>
    </xdr:from>
    <xdr:to>
      <xdr:col>1</xdr:col>
      <xdr:colOff>520595</xdr:colOff>
      <xdr:row>1137</xdr:row>
      <xdr:rowOff>540484</xdr:rowOff>
    </xdr:to>
    <xdr:pic>
      <xdr:nvPicPr>
        <xdr:cNvPr id="1191" name="Immagine 5" descr="Immagine 5"/>
        <xdr:cNvPicPr>
          <a:picLocks noChangeAspect="1"/>
        </xdr:cNvPicPr>
      </xdr:nvPicPr>
      <xdr:blipFill>
        <a:blip r:embed="rId1146">
          <a:extLst/>
        </a:blip>
        <a:stretch>
          <a:fillRect/>
        </a:stretch>
      </xdr:blipFill>
      <xdr:spPr>
        <a:xfrm>
          <a:off x="1046995" y="651365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1138</xdr:row>
      <xdr:rowOff>40124</xdr:rowOff>
    </xdr:from>
    <xdr:to>
      <xdr:col>1</xdr:col>
      <xdr:colOff>520595</xdr:colOff>
      <xdr:row>1138</xdr:row>
      <xdr:rowOff>540484</xdr:rowOff>
    </xdr:to>
    <xdr:pic>
      <xdr:nvPicPr>
        <xdr:cNvPr id="1192" name="Immagine 10" descr="Immagine 10"/>
        <xdr:cNvPicPr>
          <a:picLocks noChangeAspect="1"/>
        </xdr:cNvPicPr>
      </xdr:nvPicPr>
      <xdr:blipFill>
        <a:blip r:embed="rId1147">
          <a:extLst/>
        </a:blip>
        <a:stretch>
          <a:fillRect/>
        </a:stretch>
      </xdr:blipFill>
      <xdr:spPr>
        <a:xfrm>
          <a:off x="1046995" y="651936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1139</xdr:row>
      <xdr:rowOff>40124</xdr:rowOff>
    </xdr:from>
    <xdr:to>
      <xdr:col>1</xdr:col>
      <xdr:colOff>520595</xdr:colOff>
      <xdr:row>1139</xdr:row>
      <xdr:rowOff>540484</xdr:rowOff>
    </xdr:to>
    <xdr:pic>
      <xdr:nvPicPr>
        <xdr:cNvPr id="1193" name="Immagine 19" descr="Immagine 19"/>
        <xdr:cNvPicPr>
          <a:picLocks noChangeAspect="1"/>
        </xdr:cNvPicPr>
      </xdr:nvPicPr>
      <xdr:blipFill>
        <a:blip r:embed="rId1148">
          <a:extLst/>
        </a:blip>
        <a:stretch>
          <a:fillRect/>
        </a:stretch>
      </xdr:blipFill>
      <xdr:spPr>
        <a:xfrm>
          <a:off x="1046995" y="652508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1140</xdr:row>
      <xdr:rowOff>40124</xdr:rowOff>
    </xdr:from>
    <xdr:to>
      <xdr:col>1</xdr:col>
      <xdr:colOff>520595</xdr:colOff>
      <xdr:row>1140</xdr:row>
      <xdr:rowOff>540484</xdr:rowOff>
    </xdr:to>
    <xdr:pic>
      <xdr:nvPicPr>
        <xdr:cNvPr id="1194" name="Immagine 23" descr="Immagine 23"/>
        <xdr:cNvPicPr>
          <a:picLocks noChangeAspect="1"/>
        </xdr:cNvPicPr>
      </xdr:nvPicPr>
      <xdr:blipFill>
        <a:blip r:embed="rId1149">
          <a:extLst/>
        </a:blip>
        <a:stretch>
          <a:fillRect/>
        </a:stretch>
      </xdr:blipFill>
      <xdr:spPr>
        <a:xfrm>
          <a:off x="1046995" y="653079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1141</xdr:row>
      <xdr:rowOff>40124</xdr:rowOff>
    </xdr:from>
    <xdr:to>
      <xdr:col>1</xdr:col>
      <xdr:colOff>520595</xdr:colOff>
      <xdr:row>1141</xdr:row>
      <xdr:rowOff>540484</xdr:rowOff>
    </xdr:to>
    <xdr:pic>
      <xdr:nvPicPr>
        <xdr:cNvPr id="1195" name="Immagine 2752" descr="Immagine 2752"/>
        <xdr:cNvPicPr>
          <a:picLocks noChangeAspect="1"/>
        </xdr:cNvPicPr>
      </xdr:nvPicPr>
      <xdr:blipFill>
        <a:blip r:embed="rId1150">
          <a:extLst/>
        </a:blip>
        <a:stretch>
          <a:fillRect/>
        </a:stretch>
      </xdr:blipFill>
      <xdr:spPr>
        <a:xfrm>
          <a:off x="1046995" y="653651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1142</xdr:row>
      <xdr:rowOff>40124</xdr:rowOff>
    </xdr:from>
    <xdr:to>
      <xdr:col>1</xdr:col>
      <xdr:colOff>520595</xdr:colOff>
      <xdr:row>1142</xdr:row>
      <xdr:rowOff>540484</xdr:rowOff>
    </xdr:to>
    <xdr:pic>
      <xdr:nvPicPr>
        <xdr:cNvPr id="1196" name="Immagine 2754" descr="Immagine 2754"/>
        <xdr:cNvPicPr>
          <a:picLocks noChangeAspect="1"/>
        </xdr:cNvPicPr>
      </xdr:nvPicPr>
      <xdr:blipFill>
        <a:blip r:embed="rId1145">
          <a:extLst/>
        </a:blip>
        <a:stretch>
          <a:fillRect/>
        </a:stretch>
      </xdr:blipFill>
      <xdr:spPr>
        <a:xfrm>
          <a:off x="1046995" y="654222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1143</xdr:row>
      <xdr:rowOff>40124</xdr:rowOff>
    </xdr:from>
    <xdr:to>
      <xdr:col>1</xdr:col>
      <xdr:colOff>520595</xdr:colOff>
      <xdr:row>1143</xdr:row>
      <xdr:rowOff>540484</xdr:rowOff>
    </xdr:to>
    <xdr:pic>
      <xdr:nvPicPr>
        <xdr:cNvPr id="1197" name="Immagine 2758" descr="Immagine 2758"/>
        <xdr:cNvPicPr>
          <a:picLocks noChangeAspect="1"/>
        </xdr:cNvPicPr>
      </xdr:nvPicPr>
      <xdr:blipFill>
        <a:blip r:embed="rId1146">
          <a:extLst/>
        </a:blip>
        <a:stretch>
          <a:fillRect/>
        </a:stretch>
      </xdr:blipFill>
      <xdr:spPr>
        <a:xfrm>
          <a:off x="1046995" y="654794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1144</xdr:row>
      <xdr:rowOff>40124</xdr:rowOff>
    </xdr:from>
    <xdr:to>
      <xdr:col>1</xdr:col>
      <xdr:colOff>520595</xdr:colOff>
      <xdr:row>1144</xdr:row>
      <xdr:rowOff>540484</xdr:rowOff>
    </xdr:to>
    <xdr:pic>
      <xdr:nvPicPr>
        <xdr:cNvPr id="1198" name="Immagine 2771" descr="Immagine 2771"/>
        <xdr:cNvPicPr>
          <a:picLocks noChangeAspect="1"/>
        </xdr:cNvPicPr>
      </xdr:nvPicPr>
      <xdr:blipFill>
        <a:blip r:embed="rId1147">
          <a:extLst/>
        </a:blip>
        <a:stretch>
          <a:fillRect/>
        </a:stretch>
      </xdr:blipFill>
      <xdr:spPr>
        <a:xfrm>
          <a:off x="1046995" y="655365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1145</xdr:row>
      <xdr:rowOff>40124</xdr:rowOff>
    </xdr:from>
    <xdr:to>
      <xdr:col>1</xdr:col>
      <xdr:colOff>520595</xdr:colOff>
      <xdr:row>1145</xdr:row>
      <xdr:rowOff>540484</xdr:rowOff>
    </xdr:to>
    <xdr:pic>
      <xdr:nvPicPr>
        <xdr:cNvPr id="1199" name="Immagine 2776" descr="Immagine 2776"/>
        <xdr:cNvPicPr>
          <a:picLocks noChangeAspect="1"/>
        </xdr:cNvPicPr>
      </xdr:nvPicPr>
      <xdr:blipFill>
        <a:blip r:embed="rId1148">
          <a:extLst/>
        </a:blip>
        <a:stretch>
          <a:fillRect/>
        </a:stretch>
      </xdr:blipFill>
      <xdr:spPr>
        <a:xfrm>
          <a:off x="1046995" y="655937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1146</xdr:row>
      <xdr:rowOff>40124</xdr:rowOff>
    </xdr:from>
    <xdr:to>
      <xdr:col>1</xdr:col>
      <xdr:colOff>520595</xdr:colOff>
      <xdr:row>1146</xdr:row>
      <xdr:rowOff>540484</xdr:rowOff>
    </xdr:to>
    <xdr:pic>
      <xdr:nvPicPr>
        <xdr:cNvPr id="1200" name="Immagine 2782" descr="Immagine 2782"/>
        <xdr:cNvPicPr>
          <a:picLocks noChangeAspect="1"/>
        </xdr:cNvPicPr>
      </xdr:nvPicPr>
      <xdr:blipFill>
        <a:blip r:embed="rId1149">
          <a:extLst/>
        </a:blip>
        <a:stretch>
          <a:fillRect/>
        </a:stretch>
      </xdr:blipFill>
      <xdr:spPr>
        <a:xfrm>
          <a:off x="1046995" y="6565088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145295</xdr:colOff>
      <xdr:row>1147</xdr:row>
      <xdr:rowOff>40124</xdr:rowOff>
    </xdr:from>
    <xdr:to>
      <xdr:col>1</xdr:col>
      <xdr:colOff>520595</xdr:colOff>
      <xdr:row>1147</xdr:row>
      <xdr:rowOff>540484</xdr:rowOff>
    </xdr:to>
    <xdr:pic>
      <xdr:nvPicPr>
        <xdr:cNvPr id="1201" name="Immagine 2790" descr="Immagine 2790"/>
        <xdr:cNvPicPr>
          <a:picLocks noChangeAspect="1"/>
        </xdr:cNvPicPr>
      </xdr:nvPicPr>
      <xdr:blipFill>
        <a:blip r:embed="rId1150">
          <a:extLst/>
        </a:blip>
        <a:stretch>
          <a:fillRect/>
        </a:stretch>
      </xdr:blipFill>
      <xdr:spPr>
        <a:xfrm>
          <a:off x="1046995" y="657080339"/>
          <a:ext cx="375301" cy="50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sheetViews>
    <sheetView workbookViewId="0" colorId="9" defaultGridColor="0">
      <selection pane="topLeft" activeCell="L3" sqref="L3"/>
    </sheetView>
  </sheetViews>
  <sheetFormatPr baseColWidth="8" defaultColWidth="8.83333" defaultRowHeight="36"/>
  <cols>
    <col min="1" max="1" width="11.8516" style="2" customWidth="1"/>
    <col min="2" max="2" width="9.67188" style="3" customWidth="1"/>
    <col min="3" max="3" width="13.6719" style="4" customWidth="1"/>
    <col min="4" max="4" width="25.6719" style="5" customWidth="1"/>
    <col min="5" max="5" width="9.67188" style="6" customWidth="1"/>
    <col min="6" max="6" width="10.8516" style="7" customWidth="1"/>
    <col min="7" max="7" width="10.6719" style="7" customWidth="1"/>
    <col min="8" max="8" width="11.3516" style="8" customWidth="1"/>
    <col min="9" max="9" width="10.6719" style="9" customWidth="1"/>
    <col min="10" max="10" width="10.6719" style="10" customWidth="1"/>
    <col min="11" max="11" width="21.8516" style="11" customWidth="1"/>
    <col min="12" max="13" width="8.85156" style="11" customWidth="1"/>
    <col min="14" max="14" width="10.8516" style="11" customWidth="1"/>
    <col min="15" max="15" width="14.5" style="11" customWidth="1"/>
    <col min="16" max="86" width="8.85156" style="11" customWidth="1"/>
    <col min="87" max="16384" width="8.85156" style="1" customWidth="1"/>
  </cols>
  <sheetData>
    <row ht="92.25" customHeight="1" r="1" s="11" customFormat="1">
      <c r="A1" s="12" t="s">
        <v>0</v>
      </c>
      <c r="B1" s="13"/>
      <c r="C1" s="14"/>
      <c r="D1" s="14"/>
      <c r="E1" s="14"/>
      <c r="F1" s="14"/>
      <c r="G1" s="14"/>
      <c r="H1" s="15"/>
      <c r="I1" s="16"/>
      <c r="J1" s="17"/>
      <c r="K1" s="18" t="s">
        <v>1</v>
      </c>
      <c r="L1" s="19"/>
      <c r="M1" s="20" t="s">
        <v>2</v>
      </c>
      <c r="N1" s="19"/>
      <c r="O1" s="19"/>
    </row>
    <row ht="68.4" customHeight="1" r="2" s="21" customFormat="1">
      <c r="A2" s="22" t="s">
        <v>3</v>
      </c>
      <c r="B2" s="23" t="s">
        <v>4</v>
      </c>
      <c r="C2" s="22" t="s">
        <v>5</v>
      </c>
      <c r="D2" s="22" t="s">
        <v>6</v>
      </c>
      <c r="E2" s="24" t="s">
        <v>7</v>
      </c>
      <c r="F2" s="22" t="s">
        <v>8</v>
      </c>
      <c r="G2" s="22" t="s">
        <v>9</v>
      </c>
      <c r="H2" s="25" t="s">
        <v>10</v>
      </c>
      <c r="I2" s="22" t="s">
        <v>11</v>
      </c>
      <c r="J2" s="22" t="s">
        <v>12</v>
      </c>
      <c r="K2" s="26" t="s">
        <v>5</v>
      </c>
      <c r="L2" s="27" t="s">
        <v>13</v>
      </c>
      <c r="M2" s="26" t="s">
        <v>14</v>
      </c>
      <c r="N2" s="26" t="s">
        <v>15</v>
      </c>
      <c r="O2" s="26" t="s">
        <v>16</v>
      </c>
    </row>
    <row ht="45" customHeight="1" r="3" s="28" customFormat="1">
      <c r="A3" s="29" t="s">
        <v>17</v>
      </c>
      <c r="B3" s="30"/>
      <c r="C3" s="31" t="s">
        <v>18</v>
      </c>
      <c r="D3" s="32" t="s">
        <v>19</v>
      </c>
      <c r="E3" s="33">
        <v>2</v>
      </c>
      <c r="F3" s="34" t="s">
        <v>20</v>
      </c>
      <c r="G3" s="35">
        <v>12</v>
      </c>
      <c r="H3" s="36">
        <f>G3*0.5*0.9*0.95</f>
        <v>5.13</v>
      </c>
      <c r="I3" s="37">
        <f>H3*0.94</f>
        <v>4.8222</v>
      </c>
      <c r="J3" s="37">
        <f>H3*0.87</f>
        <v>4.4631</v>
      </c>
      <c r="K3" s="38" t="s">
        <v>18</v>
      </c>
      <c r="L3" s="39"/>
      <c r="M3" s="40" t="str">
        <f>IF(L3&lt;1,"",IF(L3&lt;6,0,IF(L3&lt;12,0.06,IF(L3&gt;11,0.13,0))))</f>
        <v/>
      </c>
      <c r="N3" s="41" t="str">
        <f>IF(L3=0,"",IF(L3&lt;6,H3,IF(L3&lt;12,I3,J3)))</f>
        <v/>
      </c>
      <c r="O3" s="40" t="str">
        <f>_xlfn.IFERROR(L3*N3,"")</f>
        <v/>
      </c>
    </row>
    <row ht="45" customHeight="1" r="4" s="28" customFormat="1">
      <c r="A4" s="42">
        <v>8033040744261</v>
      </c>
      <c r="B4" s="43"/>
      <c r="C4" s="44" t="s">
        <v>21</v>
      </c>
      <c r="D4" s="32" t="s">
        <v>22</v>
      </c>
      <c r="E4" s="45" t="s">
        <v>23</v>
      </c>
      <c r="F4" s="46">
        <v>14</v>
      </c>
      <c r="G4" s="37">
        <v>12</v>
      </c>
      <c r="H4" s="36">
        <f>G4*0.5*0.9*0.95</f>
        <v>5.13</v>
      </c>
      <c r="I4" s="37">
        <f>H4*0.94</f>
        <v>4.8222</v>
      </c>
      <c r="J4" s="37">
        <f>H4*0.87</f>
        <v>4.4631</v>
      </c>
      <c r="K4" s="22" t="s">
        <v>21</v>
      </c>
      <c r="L4" s="39"/>
      <c r="M4" s="40" t="str">
        <f>IF(L4&lt;1,"",IF(L4&lt;6,0,IF(L4&lt;12,0.06,IF(L4&gt;11,0.13,0))))</f>
        <v/>
      </c>
      <c r="N4" s="41" t="str">
        <f>IF(L4=0,"",IF(L4&lt;6,H4,IF(L4&lt;12,I4,J4)))</f>
        <v/>
      </c>
      <c r="O4" s="40" t="str">
        <f>_xlfn.IFERROR(L4*N4,"")</f>
        <v/>
      </c>
    </row>
    <row ht="45" customHeight="1" r="5" s="28" customFormat="1">
      <c r="A5" s="42">
        <v>8053300573196</v>
      </c>
      <c r="B5" s="43"/>
      <c r="C5" s="31" t="s">
        <v>24</v>
      </c>
      <c r="D5" s="32" t="s">
        <v>25</v>
      </c>
      <c r="E5" s="45" t="s">
        <v>23</v>
      </c>
      <c r="F5" s="46">
        <v>14</v>
      </c>
      <c r="G5" s="37">
        <v>12</v>
      </c>
      <c r="H5" s="36">
        <f>G5*0.5*0.9*0.95</f>
        <v>5.13</v>
      </c>
      <c r="I5" s="37">
        <f>H5*0.94</f>
        <v>4.8222</v>
      </c>
      <c r="J5" s="37">
        <f>H5*0.87</f>
        <v>4.4631</v>
      </c>
      <c r="K5" s="38" t="s">
        <v>24</v>
      </c>
      <c r="L5" s="39"/>
      <c r="M5" s="40" t="str">
        <f>IF(L5&lt;1,"",IF(L5&lt;6,0,IF(L5&lt;12,0.06,IF(L5&gt;11,0.13,0))))</f>
        <v/>
      </c>
      <c r="N5" s="41" t="str">
        <f>IF(L5=0,"",IF(L5&lt;6,H5,IF(L5&lt;12,I5,J5)))</f>
        <v/>
      </c>
      <c r="O5" s="40" t="str">
        <f>_xlfn.IFERROR(L5*N5,"")</f>
        <v/>
      </c>
    </row>
    <row ht="45" customHeight="1" r="6" s="28" customFormat="1">
      <c r="A6" s="42">
        <v>8032646260519</v>
      </c>
      <c r="B6" s="43"/>
      <c r="C6" s="44" t="s">
        <v>26</v>
      </c>
      <c r="D6" s="32" t="s">
        <v>27</v>
      </c>
      <c r="E6" s="45" t="s">
        <v>23</v>
      </c>
      <c r="F6" s="46">
        <v>14</v>
      </c>
      <c r="G6" s="37">
        <v>12</v>
      </c>
      <c r="H6" s="36">
        <f>G6*0.5*0.9*0.95</f>
        <v>5.13</v>
      </c>
      <c r="I6" s="37">
        <f>H6*0.94</f>
        <v>4.8222</v>
      </c>
      <c r="J6" s="37">
        <f>H6*0.87</f>
        <v>4.4631</v>
      </c>
      <c r="K6" s="22" t="s">
        <v>26</v>
      </c>
      <c r="L6" s="39"/>
      <c r="M6" s="40" t="str">
        <f>IF(L6&lt;1,"",IF(L6&lt;6,0,IF(L6&lt;12,0.06,IF(L6&gt;11,0.13,0))))</f>
        <v/>
      </c>
      <c r="N6" s="41" t="str">
        <f>IF(L6=0,"",IF(L6&lt;6,H6,IF(L6&lt;12,I6,J6)))</f>
        <v/>
      </c>
      <c r="O6" s="40" t="str">
        <f>_xlfn.IFERROR(L6*N6,"")</f>
        <v/>
      </c>
    </row>
    <row ht="45" customHeight="1" r="7" s="28" customFormat="1">
      <c r="A7" s="42">
        <v>8053300573202</v>
      </c>
      <c r="B7" s="43"/>
      <c r="C7" s="31" t="s">
        <v>28</v>
      </c>
      <c r="D7" s="32" t="s">
        <v>29</v>
      </c>
      <c r="E7" s="45" t="s">
        <v>23</v>
      </c>
      <c r="F7" s="46">
        <v>14</v>
      </c>
      <c r="G7" s="37">
        <v>12</v>
      </c>
      <c r="H7" s="36">
        <f>G7*0.5*0.9*0.95</f>
        <v>5.13</v>
      </c>
      <c r="I7" s="37">
        <f>H7*0.94</f>
        <v>4.8222</v>
      </c>
      <c r="J7" s="37">
        <f>H7*0.87</f>
        <v>4.4631</v>
      </c>
      <c r="K7" s="38" t="s">
        <v>28</v>
      </c>
      <c r="L7" s="39"/>
      <c r="M7" s="40" t="str">
        <f>IF(L7&lt;1,"",IF(L7&lt;6,0,IF(L7&lt;12,0.06,IF(L7&gt;11,0.13,0))))</f>
        <v/>
      </c>
      <c r="N7" s="41" t="str">
        <f>IF(L7=0,"",IF(L7&lt;6,H7,IF(L7&lt;12,I7,J7)))</f>
        <v/>
      </c>
      <c r="O7" s="40" t="str">
        <f>_xlfn.IFERROR(L7*N7,"")</f>
        <v/>
      </c>
    </row>
    <row ht="45" customHeight="1" r="8" s="28" customFormat="1">
      <c r="A8" s="42">
        <v>8053300573189</v>
      </c>
      <c r="B8" s="43"/>
      <c r="C8" s="31" t="s">
        <v>30</v>
      </c>
      <c r="D8" s="32" t="s">
        <v>31</v>
      </c>
      <c r="E8" s="45" t="s">
        <v>23</v>
      </c>
      <c r="F8" s="46">
        <v>14</v>
      </c>
      <c r="G8" s="37">
        <v>12</v>
      </c>
      <c r="H8" s="36">
        <f>G8*0.5*0.9*0.95</f>
        <v>5.13</v>
      </c>
      <c r="I8" s="37">
        <f>H8*0.94</f>
        <v>4.8222</v>
      </c>
      <c r="J8" s="37">
        <f>H8*0.87</f>
        <v>4.4631</v>
      </c>
      <c r="K8" s="38" t="s">
        <v>30</v>
      </c>
      <c r="L8" s="39"/>
      <c r="M8" s="40" t="str">
        <f>IF(L8&lt;1,"",IF(L8&lt;6,0,IF(L8&lt;12,0.06,IF(L8&gt;11,0.13,0))))</f>
        <v/>
      </c>
      <c r="N8" s="41" t="str">
        <f>IF(L8=0,"",IF(L8&lt;6,H8,IF(L8&lt;12,I8,J8)))</f>
        <v/>
      </c>
      <c r="O8" s="40" t="str">
        <f>_xlfn.IFERROR(L8*N8,"")</f>
        <v/>
      </c>
    </row>
    <row ht="45" customHeight="1" r="9" s="28" customFormat="1">
      <c r="A9" s="42">
        <v>8053300573226</v>
      </c>
      <c r="B9" s="43"/>
      <c r="C9" s="31" t="s">
        <v>32</v>
      </c>
      <c r="D9" s="32" t="s">
        <v>33</v>
      </c>
      <c r="E9" s="45" t="s">
        <v>23</v>
      </c>
      <c r="F9" s="46">
        <v>14</v>
      </c>
      <c r="G9" s="37">
        <v>12</v>
      </c>
      <c r="H9" s="36">
        <f>G9*0.5*0.9*0.95</f>
        <v>5.13</v>
      </c>
      <c r="I9" s="37">
        <f>H9*0.94</f>
        <v>4.8222</v>
      </c>
      <c r="J9" s="37">
        <f>H9*0.87</f>
        <v>4.4631</v>
      </c>
      <c r="K9" s="38" t="s">
        <v>32</v>
      </c>
      <c r="L9" s="39"/>
      <c r="M9" s="40" t="str">
        <f>IF(L9&lt;1,"",IF(L9&lt;6,0,IF(L9&lt;12,0.06,IF(L9&gt;11,0.13,0))))</f>
        <v/>
      </c>
      <c r="N9" s="41" t="str">
        <f>IF(L9=0,"",IF(L9&lt;6,H9,IF(L9&lt;12,I9,J9)))</f>
        <v/>
      </c>
      <c r="O9" s="40" t="str">
        <f>_xlfn.IFERROR(L9*N9,"")</f>
        <v/>
      </c>
    </row>
    <row ht="45" customHeight="1" r="10" s="11" customFormat="1">
      <c r="A10" s="42">
        <v>8053300573233</v>
      </c>
      <c r="B10" s="43"/>
      <c r="C10" s="31" t="s">
        <v>34</v>
      </c>
      <c r="D10" s="47" t="s">
        <v>35</v>
      </c>
      <c r="E10" s="45" t="s">
        <v>23</v>
      </c>
      <c r="F10" s="46">
        <v>14</v>
      </c>
      <c r="G10" s="37">
        <v>12</v>
      </c>
      <c r="H10" s="36">
        <f>G10*0.5*0.9*0.95</f>
        <v>5.13</v>
      </c>
      <c r="I10" s="48">
        <f>H10*0.94</f>
        <v>4.8222</v>
      </c>
      <c r="J10" s="48">
        <f>H10*0.87</f>
        <v>4.4631</v>
      </c>
      <c r="K10" s="38" t="s">
        <v>34</v>
      </c>
      <c r="L10" s="39"/>
      <c r="M10" s="40" t="str">
        <f>IF(L10&lt;1,"",IF(L10&lt;6,0,IF(L10&lt;12,0.06,IF(L10&gt;11,0.13,0))))</f>
        <v/>
      </c>
      <c r="N10" s="41" t="str">
        <f>IF(L10=0,"",IF(L10&lt;6,H10,IF(L10&lt;12,I10,J10)))</f>
        <v/>
      </c>
      <c r="O10" s="40" t="str">
        <f>_xlfn.IFERROR(L10*N10,"")</f>
        <v/>
      </c>
    </row>
    <row ht="45" customHeight="1" r="11" s="11" customFormat="1">
      <c r="A11" s="49" t="s">
        <v>36</v>
      </c>
      <c r="B11" s="50"/>
      <c r="C11" s="44" t="s">
        <v>37</v>
      </c>
      <c r="D11" s="47" t="s">
        <v>38</v>
      </c>
      <c r="E11" s="45" t="s">
        <v>23</v>
      </c>
      <c r="F11" s="46">
        <v>14</v>
      </c>
      <c r="G11" s="37">
        <v>12</v>
      </c>
      <c r="H11" s="36">
        <f>G11*0.5*0.9*0.95</f>
        <v>5.13</v>
      </c>
      <c r="I11" s="48">
        <f>H11*0.94</f>
        <v>4.8222</v>
      </c>
      <c r="J11" s="48">
        <f>H11*0.87</f>
        <v>4.4631</v>
      </c>
      <c r="K11" s="22" t="s">
        <v>37</v>
      </c>
      <c r="L11" s="39"/>
      <c r="M11" s="40" t="str">
        <f>IF(L11&lt;1,"",IF(L11&lt;6,0,IF(L11&lt;12,0.06,IF(L11&gt;11,0.13,0))))</f>
        <v/>
      </c>
      <c r="N11" s="41" t="str">
        <f>IF(L11=0,"",IF(L11&lt;6,H11,IF(L11&lt;12,I11,J11)))</f>
        <v/>
      </c>
      <c r="O11" s="40" t="str">
        <f>_xlfn.IFERROR(L11*N11,"")</f>
        <v/>
      </c>
    </row>
    <row ht="45" customHeight="1" r="12" s="11" customFormat="1">
      <c r="A12" s="51">
        <v>8055035682310</v>
      </c>
      <c r="B12" s="52"/>
      <c r="C12" s="31" t="s">
        <v>39</v>
      </c>
      <c r="D12" s="47" t="s">
        <v>40</v>
      </c>
      <c r="E12" s="33">
        <v>2</v>
      </c>
      <c r="F12" s="34" t="s">
        <v>20</v>
      </c>
      <c r="G12" s="35">
        <v>12</v>
      </c>
      <c r="H12" s="36">
        <f>G12*0.5*0.9*0.95</f>
        <v>5.13</v>
      </c>
      <c r="I12" s="48">
        <f>H12*0.94</f>
        <v>4.8222</v>
      </c>
      <c r="J12" s="48">
        <f>H12*0.87</f>
        <v>4.4631</v>
      </c>
      <c r="K12" s="38" t="s">
        <v>39</v>
      </c>
      <c r="L12" s="39"/>
      <c r="M12" s="40" t="str">
        <f>IF(L12&lt;1,"",IF(L12&lt;6,0,IF(L12&lt;12,0.06,IF(L12&gt;11,0.13,0))))</f>
        <v/>
      </c>
      <c r="N12" s="41" t="str">
        <f>IF(L12=0,"",IF(L12&lt;6,H12,IF(L12&lt;12,I12,J12)))</f>
        <v/>
      </c>
      <c r="O12" s="40" t="str">
        <f>_xlfn.IFERROR(L12*N12,"")</f>
        <v/>
      </c>
    </row>
    <row ht="45" customHeight="1" r="13" s="11" customFormat="1">
      <c r="A13" s="53">
        <v>8055035683447</v>
      </c>
      <c r="B13" s="52"/>
      <c r="C13" s="54" t="s">
        <v>41</v>
      </c>
      <c r="D13" s="55" t="s">
        <v>42</v>
      </c>
      <c r="E13" s="56">
        <v>2</v>
      </c>
      <c r="F13" s="57"/>
      <c r="G13" s="58">
        <v>12</v>
      </c>
      <c r="H13" s="36">
        <f>G13*0.5*0.9*0.95</f>
        <v>5.13</v>
      </c>
      <c r="I13" s="59">
        <f>H13*0.94</f>
        <v>4.8222</v>
      </c>
      <c r="J13" s="59">
        <f>H13*0.87</f>
        <v>4.4631</v>
      </c>
      <c r="K13" s="60" t="s">
        <v>41</v>
      </c>
      <c r="L13" s="39"/>
      <c r="M13" s="40" t="str">
        <f>IF(L13&lt;1,"",IF(L13&lt;6,0,IF(L13&lt;12,0.06,IF(L13&gt;11,0.13,0))))</f>
        <v/>
      </c>
      <c r="N13" s="41" t="str">
        <f>IF(L13=0,"",IF(L13&lt;6,H13,IF(L13&lt;12,I13,J13)))</f>
        <v/>
      </c>
      <c r="O13" s="40" t="str">
        <f>_xlfn.IFERROR(L13*N13,"")</f>
        <v/>
      </c>
    </row>
    <row ht="45" customHeight="1" r="14" s="11" customFormat="1">
      <c r="A14" s="49" t="s">
        <v>43</v>
      </c>
      <c r="B14" s="43"/>
      <c r="C14" s="44" t="s">
        <v>44</v>
      </c>
      <c r="D14" s="47" t="s">
        <v>45</v>
      </c>
      <c r="E14" s="45" t="s">
        <v>23</v>
      </c>
      <c r="F14" s="46">
        <v>14</v>
      </c>
      <c r="G14" s="37">
        <v>12</v>
      </c>
      <c r="H14" s="36">
        <f>G14*0.5*0.9*0.95</f>
        <v>5.13</v>
      </c>
      <c r="I14" s="48">
        <f>H14*0.94</f>
        <v>4.8222</v>
      </c>
      <c r="J14" s="48">
        <f>H14*0.87</f>
        <v>4.4631</v>
      </c>
      <c r="K14" s="22" t="s">
        <v>44</v>
      </c>
      <c r="L14" s="39"/>
      <c r="M14" s="40" t="str">
        <f>IF(L14&lt;1,"",IF(L14&lt;6,0,IF(L14&lt;12,0.06,IF(L14&gt;11,0.13,0))))</f>
        <v/>
      </c>
      <c r="N14" s="41" t="str">
        <f>IF(L14=0,"",IF(L14&lt;6,H14,IF(L14&lt;12,I14,J14)))</f>
        <v/>
      </c>
      <c r="O14" s="40" t="str">
        <f>_xlfn.IFERROR(L14*N14,"")</f>
        <v/>
      </c>
    </row>
    <row ht="45" customHeight="1" r="15" s="11" customFormat="1">
      <c r="A15" s="42">
        <v>8053300573219</v>
      </c>
      <c r="B15" s="43"/>
      <c r="C15" s="31" t="s">
        <v>46</v>
      </c>
      <c r="D15" s="47" t="s">
        <v>47</v>
      </c>
      <c r="E15" s="45" t="s">
        <v>23</v>
      </c>
      <c r="F15" s="46">
        <v>14</v>
      </c>
      <c r="G15" s="37">
        <v>12</v>
      </c>
      <c r="H15" s="36">
        <f>G15*0.5*0.9*0.95</f>
        <v>5.13</v>
      </c>
      <c r="I15" s="48">
        <f>H15*0.94</f>
        <v>4.8222</v>
      </c>
      <c r="J15" s="48">
        <f>H15*0.87</f>
        <v>4.4631</v>
      </c>
      <c r="K15" s="38" t="s">
        <v>46</v>
      </c>
      <c r="L15" s="39"/>
      <c r="M15" s="40" t="str">
        <f>IF(L15&lt;1,"",IF(L15&lt;6,0,IF(L15&lt;12,0.06,IF(L15&gt;11,0.13,0))))</f>
        <v/>
      </c>
      <c r="N15" s="41" t="str">
        <f>IF(L15=0,"",IF(L15&lt;6,H15,IF(L15&lt;12,I15,J15)))</f>
        <v/>
      </c>
      <c r="O15" s="40" t="str">
        <f>_xlfn.IFERROR(L15*N15,"")</f>
        <v/>
      </c>
    </row>
    <row ht="45" customHeight="1" r="16" s="11" customFormat="1">
      <c r="A16" s="49" t="s">
        <v>48</v>
      </c>
      <c r="B16" s="43"/>
      <c r="C16" s="44" t="s">
        <v>49</v>
      </c>
      <c r="D16" s="47" t="s">
        <v>50</v>
      </c>
      <c r="E16" s="45" t="s">
        <v>23</v>
      </c>
      <c r="F16" s="46">
        <v>14</v>
      </c>
      <c r="G16" s="37">
        <v>12</v>
      </c>
      <c r="H16" s="36">
        <f>G16*0.5*0.9*0.95</f>
        <v>5.13</v>
      </c>
      <c r="I16" s="48">
        <f>H16*0.94</f>
        <v>4.8222</v>
      </c>
      <c r="J16" s="48">
        <f>H16*0.87</f>
        <v>4.4631</v>
      </c>
      <c r="K16" s="22" t="s">
        <v>49</v>
      </c>
      <c r="L16" s="39"/>
      <c r="M16" s="40" t="str">
        <f>IF(L16&lt;1,"",IF(L16&lt;6,0,IF(L16&lt;12,0.06,IF(L16&gt;11,0.13,0))))</f>
        <v/>
      </c>
      <c r="N16" s="41" t="str">
        <f>IF(L16=0,"",IF(L16&lt;6,H16,IF(L16&lt;12,I16,J16)))</f>
        <v/>
      </c>
      <c r="O16" s="40" t="str">
        <f>_xlfn.IFERROR(L16*N16,"")</f>
        <v/>
      </c>
    </row>
    <row ht="45" customHeight="1" r="17" s="11" customFormat="1">
      <c r="A17" s="42">
        <v>8053300573240</v>
      </c>
      <c r="B17" s="43"/>
      <c r="C17" s="31" t="s">
        <v>51</v>
      </c>
      <c r="D17" s="47" t="s">
        <v>52</v>
      </c>
      <c r="E17" s="45" t="s">
        <v>23</v>
      </c>
      <c r="F17" s="46">
        <v>14</v>
      </c>
      <c r="G17" s="37">
        <v>12</v>
      </c>
      <c r="H17" s="36">
        <f>G17*0.5*0.9*0.95</f>
        <v>5.13</v>
      </c>
      <c r="I17" s="48">
        <f>H17*0.94</f>
        <v>4.8222</v>
      </c>
      <c r="J17" s="48">
        <f>H17*0.87</f>
        <v>4.4631</v>
      </c>
      <c r="K17" s="38" t="s">
        <v>51</v>
      </c>
      <c r="L17" s="39"/>
      <c r="M17" s="40" t="str">
        <f>IF(L17&lt;1,"",IF(L17&lt;6,0,IF(L17&lt;12,0.06,IF(L17&gt;11,0.13,0))))</f>
        <v/>
      </c>
      <c r="N17" s="41" t="str">
        <f>IF(L17=0,"",IF(L17&lt;6,H17,IF(L17&lt;12,I17,J17)))</f>
        <v/>
      </c>
      <c r="O17" s="40" t="str">
        <f>_xlfn.IFERROR(L17*N17,"")</f>
        <v/>
      </c>
    </row>
    <row ht="45" customHeight="1" r="18" s="11" customFormat="1">
      <c r="A18" s="49" t="s">
        <v>53</v>
      </c>
      <c r="B18" s="43"/>
      <c r="C18" s="44" t="s">
        <v>54</v>
      </c>
      <c r="D18" s="47" t="s">
        <v>55</v>
      </c>
      <c r="E18" s="45" t="s">
        <v>23</v>
      </c>
      <c r="F18" s="46">
        <v>14</v>
      </c>
      <c r="G18" s="37">
        <v>12</v>
      </c>
      <c r="H18" s="36">
        <f>G18*0.5*0.9*0.95</f>
        <v>5.13</v>
      </c>
      <c r="I18" s="48">
        <f>H18*0.94</f>
        <v>4.8222</v>
      </c>
      <c r="J18" s="48">
        <f>H18*0.87</f>
        <v>4.4631</v>
      </c>
      <c r="K18" s="22" t="s">
        <v>54</v>
      </c>
      <c r="L18" s="39"/>
      <c r="M18" s="40" t="str">
        <f>IF(L18&lt;1,"",IF(L18&lt;6,0,IF(L18&lt;12,0.06,IF(L18&gt;11,0.13,0))))</f>
        <v/>
      </c>
      <c r="N18" s="41" t="str">
        <f>IF(L18=0,"",IF(L18&lt;6,H18,IF(L18&lt;12,I18,J18)))</f>
        <v/>
      </c>
      <c r="O18" s="40" t="str">
        <f>_xlfn.IFERROR(L18*N18,"")</f>
        <v/>
      </c>
    </row>
    <row ht="45" customHeight="1" r="19" s="28" customFormat="1">
      <c r="A19" s="42">
        <v>8033040743226</v>
      </c>
      <c r="B19" s="43"/>
      <c r="C19" s="44" t="s">
        <v>56</v>
      </c>
      <c r="D19" s="32" t="s">
        <v>57</v>
      </c>
      <c r="E19" s="45" t="s">
        <v>23</v>
      </c>
      <c r="F19" s="46">
        <v>14</v>
      </c>
      <c r="G19" s="37">
        <v>12</v>
      </c>
      <c r="H19" s="36">
        <f>G19*0.5*0.9*0.95</f>
        <v>5.13</v>
      </c>
      <c r="I19" s="37">
        <f>H19*0.94</f>
        <v>4.8222</v>
      </c>
      <c r="J19" s="37">
        <f>H19*0.87</f>
        <v>4.4631</v>
      </c>
      <c r="K19" s="22" t="s">
        <v>56</v>
      </c>
      <c r="L19" s="39"/>
      <c r="M19" s="40" t="str">
        <f>IF(L19&lt;1,"",IF(L19&lt;6,0,IF(L19&lt;12,0.06,IF(L19&gt;11,0.13,0))))</f>
        <v/>
      </c>
      <c r="N19" s="41" t="str">
        <f>IF(L19=0,"",IF(L19&lt;6,H19,IF(L19&lt;12,I19,J19)))</f>
        <v/>
      </c>
      <c r="O19" s="40" t="str">
        <f>_xlfn.IFERROR(L19*N19,"")</f>
        <v/>
      </c>
    </row>
    <row ht="45" customHeight="1" r="20" s="11" customFormat="1">
      <c r="A20" s="53">
        <v>8055035683454</v>
      </c>
      <c r="B20" s="52"/>
      <c r="C20" s="54" t="s">
        <v>58</v>
      </c>
      <c r="D20" s="55" t="s">
        <v>59</v>
      </c>
      <c r="E20" s="56">
        <v>2</v>
      </c>
      <c r="F20" s="57"/>
      <c r="G20" s="58">
        <v>12</v>
      </c>
      <c r="H20" s="36">
        <f>G20*0.5*0.9*0.95</f>
        <v>5.13</v>
      </c>
      <c r="I20" s="59">
        <f>H20*0.94</f>
        <v>4.8222</v>
      </c>
      <c r="J20" s="59">
        <f>H20*0.87</f>
        <v>4.4631</v>
      </c>
      <c r="K20" s="60" t="s">
        <v>58</v>
      </c>
      <c r="L20" s="39"/>
      <c r="M20" s="40" t="str">
        <f>IF(L20&lt;1,"",IF(L20&lt;6,0,IF(L20&lt;12,0.06,IF(L20&gt;11,0.13,0))))</f>
        <v/>
      </c>
      <c r="N20" s="41" t="str">
        <f>IF(L20=0,"",IF(L20&lt;6,H20,IF(L20&lt;12,I20,J20)))</f>
        <v/>
      </c>
      <c r="O20" s="40" t="str">
        <f>_xlfn.IFERROR(L20*N20,"")</f>
        <v/>
      </c>
    </row>
    <row ht="45" customHeight="1" r="21" s="11" customFormat="1">
      <c r="A21" s="42">
        <v>8053300573264</v>
      </c>
      <c r="B21" s="43"/>
      <c r="C21" s="31" t="s">
        <v>60</v>
      </c>
      <c r="D21" s="47" t="s">
        <v>61</v>
      </c>
      <c r="E21" s="45" t="s">
        <v>23</v>
      </c>
      <c r="F21" s="46">
        <v>14</v>
      </c>
      <c r="G21" s="37">
        <v>12</v>
      </c>
      <c r="H21" s="36">
        <f>G21*0.5*0.9*0.95</f>
        <v>5.13</v>
      </c>
      <c r="I21" s="48">
        <f>H21*0.94</f>
        <v>4.8222</v>
      </c>
      <c r="J21" s="48">
        <f>H21*0.87</f>
        <v>4.4631</v>
      </c>
      <c r="K21" s="38" t="s">
        <v>60</v>
      </c>
      <c r="L21" s="39"/>
      <c r="M21" s="40" t="str">
        <f>IF(L21&lt;1,"",IF(L21&lt;6,0,IF(L21&lt;12,0.06,IF(L21&gt;11,0.13,0))))</f>
        <v/>
      </c>
      <c r="N21" s="41" t="str">
        <f>IF(L21=0,"",IF(L21&lt;6,H21,IF(L21&lt;12,I21,J21)))</f>
        <v/>
      </c>
      <c r="O21" s="40" t="str">
        <f>_xlfn.IFERROR(L21*N21,"")</f>
        <v/>
      </c>
    </row>
    <row ht="45" customHeight="1" r="22" s="11" customFormat="1">
      <c r="A22" s="42">
        <v>8033040742250</v>
      </c>
      <c r="B22" s="43"/>
      <c r="C22" s="44" t="s">
        <v>62</v>
      </c>
      <c r="D22" s="47" t="s">
        <v>63</v>
      </c>
      <c r="E22" s="33">
        <v>2</v>
      </c>
      <c r="F22" s="46">
        <v>12</v>
      </c>
      <c r="G22" s="37">
        <v>29.9</v>
      </c>
      <c r="H22" s="36">
        <f>G22*0.5*0.9*0.95</f>
        <v>12.78225</v>
      </c>
      <c r="I22" s="48">
        <f>H22*0.94</f>
        <v>12.015315</v>
      </c>
      <c r="J22" s="48">
        <f>H22*0.87</f>
        <v>11.1205575</v>
      </c>
      <c r="K22" s="22" t="s">
        <v>62</v>
      </c>
      <c r="L22" s="39"/>
      <c r="M22" s="40" t="str">
        <f>IF(L22&lt;1,"",IF(L22&lt;6,0,IF(L22&lt;12,0.06,IF(L22&gt;11,0.13,0))))</f>
        <v/>
      </c>
      <c r="N22" s="41" t="str">
        <f>IF(L22=0,"",IF(L22&lt;6,H22,IF(L22&lt;12,I22,J22)))</f>
        <v/>
      </c>
      <c r="O22" s="40" t="str">
        <f>_xlfn.IFERROR(L22*N22,"")</f>
        <v/>
      </c>
    </row>
    <row ht="45" customHeight="1" r="23" s="11" customFormat="1">
      <c r="A23" s="42">
        <v>8033040742267</v>
      </c>
      <c r="B23" s="43"/>
      <c r="C23" s="44" t="s">
        <v>64</v>
      </c>
      <c r="D23" s="47" t="s">
        <v>65</v>
      </c>
      <c r="E23" s="33">
        <v>2</v>
      </c>
      <c r="F23" s="46">
        <v>6</v>
      </c>
      <c r="G23" s="37">
        <v>29.9</v>
      </c>
      <c r="H23" s="36">
        <f>G23*0.5*0.9*0.95</f>
        <v>12.78225</v>
      </c>
      <c r="I23" s="48">
        <f>H23*0.94</f>
        <v>12.015315</v>
      </c>
      <c r="J23" s="48">
        <f>H23*0.87</f>
        <v>11.1205575</v>
      </c>
      <c r="K23" s="22" t="s">
        <v>64</v>
      </c>
      <c r="L23" s="39"/>
      <c r="M23" s="40" t="str">
        <f>IF(L23&lt;1,"",IF(L23&lt;6,0,IF(L23&lt;12,0.06,IF(L23&gt;11,0.13,0))))</f>
        <v/>
      </c>
      <c r="N23" s="41" t="str">
        <f>IF(L23=0,"",IF(L23&lt;6,H23,IF(L23&lt;12,I23,J23)))</f>
        <v/>
      </c>
      <c r="O23" s="40" t="str">
        <f>_xlfn.IFERROR(L23*N23,"")</f>
        <v/>
      </c>
    </row>
    <row ht="45" customHeight="1" r="24" s="28" customFormat="1">
      <c r="A24" s="53">
        <v>8055035685793</v>
      </c>
      <c r="B24" s="30"/>
      <c r="C24" s="54" t="s">
        <v>66</v>
      </c>
      <c r="D24" s="61" t="s">
        <v>67</v>
      </c>
      <c r="E24" s="56">
        <v>2</v>
      </c>
      <c r="F24" s="57"/>
      <c r="G24" s="58">
        <v>14.9</v>
      </c>
      <c r="H24" s="36">
        <f>G24*0.5*0.9*0.95</f>
        <v>6.36975</v>
      </c>
      <c r="I24" s="62">
        <f>H24*0.94</f>
        <v>5.987565</v>
      </c>
      <c r="J24" s="62">
        <f>H24*0.87</f>
        <v>5.5416825</v>
      </c>
      <c r="K24" s="60" t="s">
        <v>66</v>
      </c>
      <c r="L24" s="39"/>
      <c r="M24" s="40" t="str">
        <f>IF(L24&lt;1,"",IF(L24&lt;6,0,IF(L24&lt;12,0.06,IF(L24&gt;11,0.13,0))))</f>
        <v/>
      </c>
      <c r="N24" s="41" t="str">
        <f>IF(L24=0,"",IF(L24&lt;6,H24,IF(L24&lt;12,I24,J24)))</f>
        <v/>
      </c>
      <c r="O24" s="40" t="str">
        <f>_xlfn.IFERROR(L24*N24,"")</f>
        <v/>
      </c>
    </row>
    <row ht="45" customHeight="1" r="25" s="11" customFormat="1">
      <c r="A25" s="42">
        <v>8033040743257</v>
      </c>
      <c r="B25" s="43"/>
      <c r="C25" s="44" t="s">
        <v>68</v>
      </c>
      <c r="D25" s="47" t="s">
        <v>69</v>
      </c>
      <c r="E25" s="33">
        <v>2</v>
      </c>
      <c r="F25" s="46">
        <v>6</v>
      </c>
      <c r="G25" s="37">
        <v>34.9</v>
      </c>
      <c r="H25" s="36">
        <f>G25*0.5*0.9*0.95</f>
        <v>14.91975</v>
      </c>
      <c r="I25" s="48">
        <f>H25*0.94</f>
        <v>14.024565</v>
      </c>
      <c r="J25" s="48">
        <f>H25*0.87</f>
        <v>12.9801825</v>
      </c>
      <c r="K25" s="22" t="s">
        <v>68</v>
      </c>
      <c r="L25" s="39"/>
      <c r="M25" s="40" t="str">
        <f>IF(L25&lt;1,"",IF(L25&lt;6,0,IF(L25&lt;12,0.06,IF(L25&gt;11,0.13,0))))</f>
        <v/>
      </c>
      <c r="N25" s="41" t="str">
        <f>IF(L25=0,"",IF(L25&lt;6,H25,IF(L25&lt;12,I25,J25)))</f>
        <v/>
      </c>
      <c r="O25" s="40" t="str">
        <f>_xlfn.IFERROR(L25*N25,"")</f>
        <v/>
      </c>
    </row>
    <row ht="45" customHeight="1" r="26" s="11" customFormat="1">
      <c r="A26" s="49" t="s">
        <v>70</v>
      </c>
      <c r="B26" s="43"/>
      <c r="C26" s="44" t="s">
        <v>71</v>
      </c>
      <c r="D26" s="47" t="s">
        <v>72</v>
      </c>
      <c r="E26" s="33">
        <v>2</v>
      </c>
      <c r="F26" s="46">
        <v>6</v>
      </c>
      <c r="G26" s="37">
        <v>29.9</v>
      </c>
      <c r="H26" s="36">
        <f>G26*0.5*0.9*0.95</f>
        <v>12.78225</v>
      </c>
      <c r="I26" s="48">
        <f>H26*0.94</f>
        <v>12.015315</v>
      </c>
      <c r="J26" s="48">
        <f>H26*0.87</f>
        <v>11.1205575</v>
      </c>
      <c r="K26" s="22" t="s">
        <v>71</v>
      </c>
      <c r="L26" s="39"/>
      <c r="M26" s="40" t="str">
        <f>IF(L26&lt;1,"",IF(L26&lt;6,0,IF(L26&lt;12,0.06,IF(L26&gt;11,0.13,0))))</f>
        <v/>
      </c>
      <c r="N26" s="41" t="str">
        <f>IF(L26=0,"",IF(L26&lt;6,H26,IF(L26&lt;12,I26,J26)))</f>
        <v/>
      </c>
      <c r="O26" s="40" t="str">
        <f>_xlfn.IFERROR(L26*N26,"")</f>
        <v/>
      </c>
    </row>
    <row ht="45" customHeight="1" r="27" s="11" customFormat="1">
      <c r="A27" s="53">
        <v>8055035685786</v>
      </c>
      <c r="B27" s="52"/>
      <c r="C27" s="54" t="s">
        <v>73</v>
      </c>
      <c r="D27" s="55" t="s">
        <v>74</v>
      </c>
      <c r="E27" s="56">
        <v>2</v>
      </c>
      <c r="F27" s="57"/>
      <c r="G27" s="58">
        <v>17.9</v>
      </c>
      <c r="H27" s="36">
        <f>G27*0.5*0.9*0.95</f>
        <v>7.65225</v>
      </c>
      <c r="I27" s="59">
        <f>H27*0.94</f>
        <v>7.193115</v>
      </c>
      <c r="J27" s="59">
        <f>H27*0.87</f>
        <v>6.6574575</v>
      </c>
      <c r="K27" s="60" t="s">
        <v>73</v>
      </c>
      <c r="L27" s="39"/>
      <c r="M27" s="40" t="str">
        <f>IF(L27&lt;1,"",IF(L27&lt;6,0,IF(L27&lt;12,0.06,IF(L27&gt;11,0.13,0))))</f>
        <v/>
      </c>
      <c r="N27" s="41" t="str">
        <f>IF(L27=0,"",IF(L27&lt;6,H27,IF(L27&lt;12,I27,J27)))</f>
        <v/>
      </c>
      <c r="O27" s="40" t="str">
        <f>_xlfn.IFERROR(L27*N27,"")</f>
        <v/>
      </c>
    </row>
    <row ht="45" customHeight="1" r="28" s="11" customFormat="1">
      <c r="A28" s="49" t="s">
        <v>75</v>
      </c>
      <c r="B28" s="43"/>
      <c r="C28" s="44" t="s">
        <v>76</v>
      </c>
      <c r="D28" s="47" t="s">
        <v>77</v>
      </c>
      <c r="E28" s="33">
        <v>2</v>
      </c>
      <c r="F28" s="46">
        <v>12</v>
      </c>
      <c r="G28" s="37">
        <v>17.9</v>
      </c>
      <c r="H28" s="36">
        <f>G28*0.5*0.9*0.95</f>
        <v>7.65225</v>
      </c>
      <c r="I28" s="48">
        <f>H28*0.94</f>
        <v>7.193115</v>
      </c>
      <c r="J28" s="48">
        <f>H28*0.87</f>
        <v>6.6574575</v>
      </c>
      <c r="K28" s="22" t="s">
        <v>76</v>
      </c>
      <c r="L28" s="39"/>
      <c r="M28" s="40" t="str">
        <f>IF(L28&lt;1,"",IF(L28&lt;6,0,IF(L28&lt;12,0.06,IF(L28&gt;11,0.13,0))))</f>
        <v/>
      </c>
      <c r="N28" s="41" t="str">
        <f>IF(L28=0,"",IF(L28&lt;6,H28,IF(L28&lt;12,I28,J28)))</f>
        <v/>
      </c>
      <c r="O28" s="40" t="str">
        <f>_xlfn.IFERROR(L28*N28,"")</f>
        <v/>
      </c>
    </row>
    <row ht="45" customHeight="1" r="29" s="11" customFormat="1">
      <c r="A29" s="49" t="s">
        <v>78</v>
      </c>
      <c r="B29" s="43"/>
      <c r="C29" s="44" t="s">
        <v>79</v>
      </c>
      <c r="D29" s="47" t="s">
        <v>80</v>
      </c>
      <c r="E29" s="45" t="s">
        <v>23</v>
      </c>
      <c r="F29" s="46">
        <v>12</v>
      </c>
      <c r="G29" s="37">
        <v>17.9</v>
      </c>
      <c r="H29" s="36">
        <f>G29*0.5*0.9*0.95</f>
        <v>7.65225</v>
      </c>
      <c r="I29" s="48">
        <f>H29*0.94</f>
        <v>7.193115</v>
      </c>
      <c r="J29" s="48">
        <f>H29*0.87</f>
        <v>6.6574575</v>
      </c>
      <c r="K29" s="22" t="s">
        <v>79</v>
      </c>
      <c r="L29" s="39"/>
      <c r="M29" s="40" t="str">
        <f>IF(L29&lt;1,"",IF(L29&lt;6,0,IF(L29&lt;12,0.06,IF(L29&gt;11,0.13,0))))</f>
        <v/>
      </c>
      <c r="N29" s="41" t="str">
        <f>IF(L29=0,"",IF(L29&lt;6,H29,IF(L29&lt;12,I29,J29)))</f>
        <v/>
      </c>
      <c r="O29" s="40" t="str">
        <f>_xlfn.IFERROR(L29*N29,"")</f>
        <v/>
      </c>
    </row>
    <row ht="45" customHeight="1" r="30" s="11" customFormat="1">
      <c r="A30" s="49" t="s">
        <v>81</v>
      </c>
      <c r="B30" s="43"/>
      <c r="C30" s="44" t="s">
        <v>82</v>
      </c>
      <c r="D30" s="47" t="s">
        <v>83</v>
      </c>
      <c r="E30" s="33">
        <v>2</v>
      </c>
      <c r="F30" s="46">
        <v>12</v>
      </c>
      <c r="G30" s="37">
        <v>17.9</v>
      </c>
      <c r="H30" s="36">
        <f>G30*0.5*0.9*0.95</f>
        <v>7.65225</v>
      </c>
      <c r="I30" s="48">
        <f>H30*0.94</f>
        <v>7.193115</v>
      </c>
      <c r="J30" s="48">
        <f>H30*0.87</f>
        <v>6.6574575</v>
      </c>
      <c r="K30" s="22" t="s">
        <v>82</v>
      </c>
      <c r="L30" s="39"/>
      <c r="M30" s="40" t="str">
        <f>IF(L30&lt;1,"",IF(L30&lt;6,0,IF(L30&lt;12,0.06,IF(L30&gt;11,0.13,0))))</f>
        <v/>
      </c>
      <c r="N30" s="41" t="str">
        <f>IF(L30=0,"",IF(L30&lt;6,H30,IF(L30&lt;12,I30,J30)))</f>
        <v/>
      </c>
      <c r="O30" s="40" t="str">
        <f>_xlfn.IFERROR(L30*N30,"")</f>
        <v/>
      </c>
    </row>
    <row ht="45" customHeight="1" r="31" s="11" customFormat="1">
      <c r="A31" s="49" t="s">
        <v>84</v>
      </c>
      <c r="B31" s="43"/>
      <c r="C31" s="44" t="s">
        <v>85</v>
      </c>
      <c r="D31" s="47" t="s">
        <v>86</v>
      </c>
      <c r="E31" s="33">
        <v>2</v>
      </c>
      <c r="F31" s="46">
        <v>12</v>
      </c>
      <c r="G31" s="37">
        <v>17.9</v>
      </c>
      <c r="H31" s="36">
        <f>G31*0.5*0.9*0.95</f>
        <v>7.65225</v>
      </c>
      <c r="I31" s="48">
        <f>H31*0.94</f>
        <v>7.193115</v>
      </c>
      <c r="J31" s="48">
        <f>H31*0.87</f>
        <v>6.6574575</v>
      </c>
      <c r="K31" s="22" t="s">
        <v>85</v>
      </c>
      <c r="L31" s="39"/>
      <c r="M31" s="40" t="str">
        <f>IF(L31&lt;1,"",IF(L31&lt;6,0,IF(L31&lt;12,0.06,IF(L31&gt;11,0.13,0))))</f>
        <v/>
      </c>
      <c r="N31" s="41" t="str">
        <f>IF(L31=0,"",IF(L31&lt;6,H31,IF(L31&lt;12,I31,J31)))</f>
        <v/>
      </c>
      <c r="O31" s="40" t="str">
        <f>_xlfn.IFERROR(L31*N31,"")</f>
        <v/>
      </c>
    </row>
    <row ht="45" customHeight="1" r="32" s="11" customFormat="1">
      <c r="A32" s="49" t="s">
        <v>87</v>
      </c>
      <c r="B32" s="43"/>
      <c r="C32" s="44" t="s">
        <v>88</v>
      </c>
      <c r="D32" s="47" t="s">
        <v>89</v>
      </c>
      <c r="E32" s="33">
        <v>2</v>
      </c>
      <c r="F32" s="46">
        <v>12</v>
      </c>
      <c r="G32" s="37">
        <v>17.9</v>
      </c>
      <c r="H32" s="36">
        <f>G32*0.5*0.9*0.95</f>
        <v>7.65225</v>
      </c>
      <c r="I32" s="48">
        <f>H32*0.94</f>
        <v>7.193115</v>
      </c>
      <c r="J32" s="48">
        <f>H32*0.87</f>
        <v>6.6574575</v>
      </c>
      <c r="K32" s="22" t="s">
        <v>88</v>
      </c>
      <c r="L32" s="39"/>
      <c r="M32" s="40" t="str">
        <f>IF(L32&lt;1,"",IF(L32&lt;6,0,IF(L32&lt;12,0.06,IF(L32&gt;11,0.13,0))))</f>
        <v/>
      </c>
      <c r="N32" s="41" t="str">
        <f>IF(L32=0,"",IF(L32&lt;6,H32,IF(L32&lt;12,I32,J32)))</f>
        <v/>
      </c>
      <c r="O32" s="40" t="str">
        <f>_xlfn.IFERROR(L32*N32,"")</f>
        <v/>
      </c>
    </row>
    <row ht="45" customHeight="1" r="33" s="11" customFormat="1">
      <c r="A33" s="53">
        <v>8055035684154</v>
      </c>
      <c r="B33" s="52"/>
      <c r="C33" s="54" t="s">
        <v>90</v>
      </c>
      <c r="D33" s="55" t="s">
        <v>91</v>
      </c>
      <c r="E33" s="56">
        <v>2</v>
      </c>
      <c r="F33" s="57"/>
      <c r="G33" s="58">
        <v>22.9</v>
      </c>
      <c r="H33" s="36">
        <f>G33*0.5*0.9*0.95</f>
        <v>9.78975</v>
      </c>
      <c r="I33" s="59">
        <f>H33*0.94</f>
        <v>9.202365</v>
      </c>
      <c r="J33" s="59">
        <f>H33*0.87</f>
        <v>8.5170825</v>
      </c>
      <c r="K33" s="60" t="s">
        <v>90</v>
      </c>
      <c r="L33" s="39"/>
      <c r="M33" s="40" t="str">
        <f>IF(L33&lt;1,"",IF(L33&lt;6,0,IF(L33&lt;12,0.06,IF(L33&gt;11,0.13,0))))</f>
        <v/>
      </c>
      <c r="N33" s="41" t="str">
        <f>IF(L33=0,"",IF(L33&lt;6,H33,IF(L33&lt;12,I33,J33)))</f>
        <v/>
      </c>
      <c r="O33" s="40" t="str">
        <f>_xlfn.IFERROR(L33*N33,"")</f>
        <v/>
      </c>
    </row>
    <row ht="45" customHeight="1" r="34" s="11" customFormat="1">
      <c r="A34" s="51">
        <v>8055035680361</v>
      </c>
      <c r="B34" s="63"/>
      <c r="C34" s="31" t="s">
        <v>92</v>
      </c>
      <c r="D34" s="47" t="s">
        <v>93</v>
      </c>
      <c r="E34" s="45" t="s">
        <v>23</v>
      </c>
      <c r="F34" s="46">
        <v>12</v>
      </c>
      <c r="G34" s="35">
        <v>22.9</v>
      </c>
      <c r="H34" s="36">
        <f>G34*0.5*0.9*0.95</f>
        <v>9.78975</v>
      </c>
      <c r="I34" s="48">
        <f>H34*0.94</f>
        <v>9.202365</v>
      </c>
      <c r="J34" s="48">
        <f>H34*0.87</f>
        <v>8.5170825</v>
      </c>
      <c r="K34" s="38" t="s">
        <v>92</v>
      </c>
      <c r="L34" s="39"/>
      <c r="M34" s="40" t="str">
        <f>IF(L34&lt;1,"",IF(L34&lt;6,0,IF(L34&lt;12,0.06,IF(L34&gt;11,0.13,0))))</f>
        <v/>
      </c>
      <c r="N34" s="41" t="str">
        <f>IF(L34=0,"",IF(L34&lt;6,H34,IF(L34&lt;12,I34,J34)))</f>
        <v/>
      </c>
      <c r="O34" s="40" t="str">
        <f>_xlfn.IFERROR(L34*N34,"")</f>
        <v/>
      </c>
    </row>
    <row ht="45" customHeight="1" r="35" s="11" customFormat="1">
      <c r="A35" s="49" t="s">
        <v>94</v>
      </c>
      <c r="B35" s="43"/>
      <c r="C35" s="44" t="s">
        <v>95</v>
      </c>
      <c r="D35" s="47" t="s">
        <v>96</v>
      </c>
      <c r="E35" s="33">
        <v>2</v>
      </c>
      <c r="F35" s="46">
        <v>12</v>
      </c>
      <c r="G35" s="37">
        <v>17.9</v>
      </c>
      <c r="H35" s="36">
        <f>G35*0.5*0.9*0.95</f>
        <v>7.65225</v>
      </c>
      <c r="I35" s="48">
        <f>H35*0.94</f>
        <v>7.193115</v>
      </c>
      <c r="J35" s="48">
        <f>H35*0.87</f>
        <v>6.6574575</v>
      </c>
      <c r="K35" s="22" t="s">
        <v>95</v>
      </c>
      <c r="L35" s="39"/>
      <c r="M35" s="40" t="str">
        <f>IF(L35&lt;1,"",IF(L35&lt;6,0,IF(L35&lt;12,0.06,IF(L35&gt;11,0.13,0))))</f>
        <v/>
      </c>
      <c r="N35" s="41" t="str">
        <f>IF(L35=0,"",IF(L35&lt;6,H35,IF(L35&lt;12,I35,J35)))</f>
        <v/>
      </c>
      <c r="O35" s="40" t="str">
        <f>_xlfn.IFERROR(L35*N35,"")</f>
        <v/>
      </c>
    </row>
    <row ht="45" customHeight="1" r="36" s="11" customFormat="1">
      <c r="A36" s="49" t="s">
        <v>97</v>
      </c>
      <c r="B36" s="43"/>
      <c r="C36" s="44" t="s">
        <v>98</v>
      </c>
      <c r="D36" s="47" t="s">
        <v>99</v>
      </c>
      <c r="E36" s="33">
        <v>2</v>
      </c>
      <c r="F36" s="46">
        <v>12</v>
      </c>
      <c r="G36" s="37">
        <v>17.9</v>
      </c>
      <c r="H36" s="36">
        <f>G36*0.5*0.9*0.95</f>
        <v>7.65225</v>
      </c>
      <c r="I36" s="48">
        <f>H36*0.94</f>
        <v>7.193115</v>
      </c>
      <c r="J36" s="48">
        <f>H36*0.87</f>
        <v>6.6574575</v>
      </c>
      <c r="K36" s="22" t="s">
        <v>98</v>
      </c>
      <c r="L36" s="39"/>
      <c r="M36" s="40" t="str">
        <f>IF(L36&lt;1,"",IF(L36&lt;6,0,IF(L36&lt;12,0.06,IF(L36&gt;11,0.13,0))))</f>
        <v/>
      </c>
      <c r="N36" s="41" t="str">
        <f>IF(L36=0,"",IF(L36&lt;6,H36,IF(L36&lt;12,I36,J36)))</f>
        <v/>
      </c>
      <c r="O36" s="40" t="str">
        <f>_xlfn.IFERROR(L36*N36,"")</f>
        <v/>
      </c>
    </row>
    <row ht="45" customHeight="1" r="37" s="11" customFormat="1">
      <c r="A37" s="49" t="s">
        <v>100</v>
      </c>
      <c r="B37" s="43"/>
      <c r="C37" s="44" t="s">
        <v>101</v>
      </c>
      <c r="D37" s="47" t="s">
        <v>102</v>
      </c>
      <c r="E37" s="33">
        <v>2</v>
      </c>
      <c r="F37" s="46">
        <v>12</v>
      </c>
      <c r="G37" s="37">
        <v>17.9</v>
      </c>
      <c r="H37" s="36">
        <f>G37*0.5*0.9*0.95</f>
        <v>7.65225</v>
      </c>
      <c r="I37" s="48">
        <f>H37*0.94</f>
        <v>7.193115</v>
      </c>
      <c r="J37" s="48">
        <f>H37*0.87</f>
        <v>6.6574575</v>
      </c>
      <c r="K37" s="22" t="s">
        <v>101</v>
      </c>
      <c r="L37" s="39"/>
      <c r="M37" s="40" t="str">
        <f>IF(L37&lt;1,"",IF(L37&lt;6,0,IF(L37&lt;12,0.06,IF(L37&gt;11,0.13,0))))</f>
        <v/>
      </c>
      <c r="N37" s="41" t="str">
        <f>IF(L37=0,"",IF(L37&lt;6,H37,IF(L37&lt;12,I37,J37)))</f>
        <v/>
      </c>
      <c r="O37" s="40" t="str">
        <f>_xlfn.IFERROR(L37*N37,"")</f>
        <v/>
      </c>
    </row>
    <row ht="45" customHeight="1" r="38" s="11" customFormat="1">
      <c r="A38" s="53">
        <v>8055035684161</v>
      </c>
      <c r="B38" s="52"/>
      <c r="C38" s="54" t="s">
        <v>103</v>
      </c>
      <c r="D38" s="55" t="s">
        <v>104</v>
      </c>
      <c r="E38" s="56">
        <v>2</v>
      </c>
      <c r="F38" s="57"/>
      <c r="G38" s="58">
        <v>22.9</v>
      </c>
      <c r="H38" s="36">
        <f>G38*0.5*0.9*0.95</f>
        <v>9.78975</v>
      </c>
      <c r="I38" s="59">
        <f>H38*0.94</f>
        <v>9.202365</v>
      </c>
      <c r="J38" s="59">
        <f>H38*0.87</f>
        <v>8.5170825</v>
      </c>
      <c r="K38" s="60" t="s">
        <v>103</v>
      </c>
      <c r="L38" s="39"/>
      <c r="M38" s="40" t="str">
        <f>IF(L38&lt;1,"",IF(L38&lt;6,0,IF(L38&lt;12,0.06,IF(L38&gt;11,0.13,0))))</f>
        <v/>
      </c>
      <c r="N38" s="41" t="str">
        <f>IF(L38=0,"",IF(L38&lt;6,H38,IF(L38&lt;12,I38,J38)))</f>
        <v/>
      </c>
      <c r="O38" s="40" t="str">
        <f>_xlfn.IFERROR(L38*N38,"")</f>
        <v/>
      </c>
    </row>
    <row ht="45" customHeight="1" r="39" s="11" customFormat="1">
      <c r="A39" s="49" t="s">
        <v>105</v>
      </c>
      <c r="B39" s="43"/>
      <c r="C39" s="44" t="s">
        <v>106</v>
      </c>
      <c r="D39" s="47" t="s">
        <v>107</v>
      </c>
      <c r="E39" s="33">
        <v>2</v>
      </c>
      <c r="F39" s="46">
        <v>12</v>
      </c>
      <c r="G39" s="37">
        <v>22.9</v>
      </c>
      <c r="H39" s="36">
        <f>G39*0.5*0.9*0.95</f>
        <v>9.78975</v>
      </c>
      <c r="I39" s="48">
        <f>H39*0.94</f>
        <v>9.202365</v>
      </c>
      <c r="J39" s="48">
        <f>H39*0.87</f>
        <v>8.5170825</v>
      </c>
      <c r="K39" s="22" t="s">
        <v>106</v>
      </c>
      <c r="L39" s="39"/>
      <c r="M39" s="40" t="str">
        <f>IF(L39&lt;1,"",IF(L39&lt;6,0,IF(L39&lt;12,0.06,IF(L39&gt;11,0.13,0))))</f>
        <v/>
      </c>
      <c r="N39" s="41" t="str">
        <f>IF(L39=0,"",IF(L39&lt;6,H39,IF(L39&lt;12,I39,J39)))</f>
        <v/>
      </c>
      <c r="O39" s="40" t="str">
        <f>_xlfn.IFERROR(L39*N39,"")</f>
        <v/>
      </c>
    </row>
    <row ht="45" customHeight="1" r="40" s="28" customFormat="1">
      <c r="A40" s="49" t="s">
        <v>108</v>
      </c>
      <c r="B40" s="43"/>
      <c r="C40" s="44" t="s">
        <v>109</v>
      </c>
      <c r="D40" s="32" t="s">
        <v>110</v>
      </c>
      <c r="E40" s="33">
        <v>2</v>
      </c>
      <c r="F40" s="46">
        <v>12</v>
      </c>
      <c r="G40" s="37">
        <v>22.9</v>
      </c>
      <c r="H40" s="36">
        <f>G40*0.5*0.9*0.95</f>
        <v>9.78975</v>
      </c>
      <c r="I40" s="37">
        <f>H40*0.94</f>
        <v>9.202365</v>
      </c>
      <c r="J40" s="37">
        <f>H40*0.87</f>
        <v>8.5170825</v>
      </c>
      <c r="K40" s="22" t="s">
        <v>109</v>
      </c>
      <c r="L40" s="39"/>
      <c r="M40" s="40" t="str">
        <f>IF(L40&lt;1,"",IF(L40&lt;6,0,IF(L40&lt;12,0.06,IF(L40&gt;11,0.13,0))))</f>
        <v/>
      </c>
      <c r="N40" s="41" t="str">
        <f>IF(L40=0,"",IF(L40&lt;6,H40,IF(L40&lt;12,I40,J40)))</f>
        <v/>
      </c>
      <c r="O40" s="40" t="str">
        <f>_xlfn.IFERROR(L40*N40,"")</f>
        <v/>
      </c>
    </row>
    <row ht="45" customHeight="1" r="41" s="11" customFormat="1">
      <c r="A41" s="49" t="s">
        <v>111</v>
      </c>
      <c r="B41" s="43"/>
      <c r="C41" s="44" t="s">
        <v>112</v>
      </c>
      <c r="D41" s="47" t="s">
        <v>113</v>
      </c>
      <c r="E41" s="33">
        <v>2</v>
      </c>
      <c r="F41" s="46">
        <v>12</v>
      </c>
      <c r="G41" s="37">
        <v>17.9</v>
      </c>
      <c r="H41" s="36">
        <f>G41*0.5*0.9*0.95</f>
        <v>7.65225</v>
      </c>
      <c r="I41" s="48">
        <f>H41*0.94</f>
        <v>7.193115</v>
      </c>
      <c r="J41" s="48">
        <f>H41*0.87</f>
        <v>6.6574575</v>
      </c>
      <c r="K41" s="22" t="s">
        <v>112</v>
      </c>
      <c r="L41" s="39"/>
      <c r="M41" s="40" t="str">
        <f>IF(L41&lt;1,"",IF(L41&lt;6,0,IF(L41&lt;12,0.06,IF(L41&gt;11,0.13,0))))</f>
        <v/>
      </c>
      <c r="N41" s="41" t="str">
        <f>IF(L41=0,"",IF(L41&lt;6,H41,IF(L41&lt;12,I41,J41)))</f>
        <v/>
      </c>
      <c r="O41" s="40" t="str">
        <f>_xlfn.IFERROR(L41*N41,"")</f>
        <v/>
      </c>
    </row>
    <row ht="45" customHeight="1" r="42" s="11" customFormat="1">
      <c r="A42" s="51">
        <v>8055035680378</v>
      </c>
      <c r="B42" s="63"/>
      <c r="C42" s="31" t="s">
        <v>114</v>
      </c>
      <c r="D42" s="47" t="s">
        <v>115</v>
      </c>
      <c r="E42" s="45" t="s">
        <v>23</v>
      </c>
      <c r="F42" s="46">
        <v>12</v>
      </c>
      <c r="G42" s="35">
        <v>22.9</v>
      </c>
      <c r="H42" s="36">
        <f>G42*0.5*0.9*0.95</f>
        <v>9.78975</v>
      </c>
      <c r="I42" s="48">
        <f>H42*0.94</f>
        <v>9.202365</v>
      </c>
      <c r="J42" s="48">
        <f>H42*0.87</f>
        <v>8.5170825</v>
      </c>
      <c r="K42" s="38" t="s">
        <v>114</v>
      </c>
      <c r="L42" s="39"/>
      <c r="M42" s="40" t="str">
        <f>IF(L42&lt;1,"",IF(L42&lt;6,0,IF(L42&lt;12,0.06,IF(L42&gt;11,0.13,0))))</f>
        <v/>
      </c>
      <c r="N42" s="41" t="str">
        <f>IF(L42=0,"",IF(L42&lt;6,H42,IF(L42&lt;12,I42,J42)))</f>
        <v/>
      </c>
      <c r="O42" s="40" t="str">
        <f>_xlfn.IFERROR(L42*N42,"")</f>
        <v/>
      </c>
    </row>
    <row ht="45" customHeight="1" r="43" s="11" customFormat="1">
      <c r="A43" s="49" t="s">
        <v>116</v>
      </c>
      <c r="B43" s="43"/>
      <c r="C43" s="44" t="s">
        <v>117</v>
      </c>
      <c r="D43" s="47" t="s">
        <v>118</v>
      </c>
      <c r="E43" s="33">
        <v>2</v>
      </c>
      <c r="F43" s="46">
        <v>12</v>
      </c>
      <c r="G43" s="37">
        <v>17.9</v>
      </c>
      <c r="H43" s="36">
        <f>G43*0.5*0.9*0.95</f>
        <v>7.65225</v>
      </c>
      <c r="I43" s="48">
        <f>H43*0.94</f>
        <v>7.193115</v>
      </c>
      <c r="J43" s="48">
        <f>H43*0.87</f>
        <v>6.6574575</v>
      </c>
      <c r="K43" s="22" t="s">
        <v>117</v>
      </c>
      <c r="L43" s="39"/>
      <c r="M43" s="40" t="str">
        <f>IF(L43&lt;1,"",IF(L43&lt;6,0,IF(L43&lt;12,0.06,IF(L43&gt;11,0.13,0))))</f>
        <v/>
      </c>
      <c r="N43" s="41" t="str">
        <f>IF(L43=0,"",IF(L43&lt;6,H43,IF(L43&lt;12,I43,J43)))</f>
        <v/>
      </c>
      <c r="O43" s="40" t="str">
        <f>_xlfn.IFERROR(L43*N43,"")</f>
        <v/>
      </c>
    </row>
    <row ht="45" customHeight="1" r="44" s="11" customFormat="1">
      <c r="A44" s="49" t="s">
        <v>119</v>
      </c>
      <c r="B44" s="43"/>
      <c r="C44" s="44" t="s">
        <v>120</v>
      </c>
      <c r="D44" s="47" t="s">
        <v>121</v>
      </c>
      <c r="E44" s="33">
        <v>2</v>
      </c>
      <c r="F44" s="46">
        <v>12</v>
      </c>
      <c r="G44" s="37">
        <v>17.9</v>
      </c>
      <c r="H44" s="36">
        <f>G44*0.5*0.9*0.95</f>
        <v>7.65225</v>
      </c>
      <c r="I44" s="48">
        <f>H44*0.94</f>
        <v>7.193115</v>
      </c>
      <c r="J44" s="48">
        <f>H44*0.87</f>
        <v>6.6574575</v>
      </c>
      <c r="K44" s="22" t="s">
        <v>120</v>
      </c>
      <c r="L44" s="39"/>
      <c r="M44" s="40" t="str">
        <f>IF(L44&lt;1,"",IF(L44&lt;6,0,IF(L44&lt;12,0.06,IF(L44&gt;11,0.13,0))))</f>
        <v/>
      </c>
      <c r="N44" s="41" t="str">
        <f>IF(L44=0,"",IF(L44&lt;6,H44,IF(L44&lt;12,I44,J44)))</f>
        <v/>
      </c>
      <c r="O44" s="40" t="str">
        <f>_xlfn.IFERROR(L44*N44,"")</f>
        <v/>
      </c>
    </row>
    <row ht="45" customHeight="1" r="45" s="11" customFormat="1">
      <c r="A45" s="53">
        <v>8055035684185</v>
      </c>
      <c r="B45" s="52"/>
      <c r="C45" s="54" t="s">
        <v>122</v>
      </c>
      <c r="D45" s="55" t="s">
        <v>123</v>
      </c>
      <c r="E45" s="56">
        <v>2</v>
      </c>
      <c r="F45" s="57"/>
      <c r="G45" s="58">
        <v>22.9</v>
      </c>
      <c r="H45" s="36">
        <f>G45*0.5*0.9*0.95</f>
        <v>9.78975</v>
      </c>
      <c r="I45" s="59">
        <f>H45*0.94</f>
        <v>9.202365</v>
      </c>
      <c r="J45" s="59">
        <f>H45*0.87</f>
        <v>8.5170825</v>
      </c>
      <c r="K45" s="60" t="s">
        <v>122</v>
      </c>
      <c r="L45" s="39"/>
      <c r="M45" s="40" t="str">
        <f>IF(L45&lt;1,"",IF(L45&lt;6,0,IF(L45&lt;12,0.06,IF(L45&gt;11,0.13,0))))</f>
        <v/>
      </c>
      <c r="N45" s="41" t="str">
        <f>IF(L45=0,"",IF(L45&lt;6,H45,IF(L45&lt;12,I45,J45)))</f>
        <v/>
      </c>
      <c r="O45" s="40" t="str">
        <f>_xlfn.IFERROR(L45*N45,"")</f>
        <v/>
      </c>
    </row>
    <row ht="45" customHeight="1" r="46" s="11" customFormat="1">
      <c r="A46" s="49" t="s">
        <v>124</v>
      </c>
      <c r="B46" s="43"/>
      <c r="C46" s="44" t="s">
        <v>125</v>
      </c>
      <c r="D46" s="47" t="s">
        <v>126</v>
      </c>
      <c r="E46" s="33">
        <v>2</v>
      </c>
      <c r="F46" s="46">
        <v>12</v>
      </c>
      <c r="G46" s="37">
        <v>22.9</v>
      </c>
      <c r="H46" s="36">
        <f>G46*0.5*0.9*0.95</f>
        <v>9.78975</v>
      </c>
      <c r="I46" s="48">
        <f>H46*0.94</f>
        <v>9.202365</v>
      </c>
      <c r="J46" s="48">
        <f>H46*0.87</f>
        <v>8.5170825</v>
      </c>
      <c r="K46" s="22" t="s">
        <v>125</v>
      </c>
      <c r="L46" s="39"/>
      <c r="M46" s="40" t="str">
        <f>IF(L46&lt;1,"",IF(L46&lt;6,0,IF(L46&lt;12,0.06,IF(L46&gt;11,0.13,0))))</f>
        <v/>
      </c>
      <c r="N46" s="41" t="str">
        <f>IF(L46=0,"",IF(L46&lt;6,H46,IF(L46&lt;12,I46,J46)))</f>
        <v/>
      </c>
      <c r="O46" s="40" t="str">
        <f>_xlfn.IFERROR(L46*N46,"")</f>
        <v/>
      </c>
    </row>
    <row ht="45" customHeight="1" r="47" s="11" customFormat="1">
      <c r="A47" s="49" t="s">
        <v>127</v>
      </c>
      <c r="B47" s="43"/>
      <c r="C47" s="44" t="s">
        <v>128</v>
      </c>
      <c r="D47" s="47" t="s">
        <v>129</v>
      </c>
      <c r="E47" s="33">
        <v>2</v>
      </c>
      <c r="F47" s="46">
        <v>12</v>
      </c>
      <c r="G47" s="37">
        <v>12.9</v>
      </c>
      <c r="H47" s="36">
        <f>G47*0.5*0.9*0.95</f>
        <v>5.51475</v>
      </c>
      <c r="I47" s="48">
        <f>H47*0.94</f>
        <v>5.183865</v>
      </c>
      <c r="J47" s="48">
        <f>H47*0.87</f>
        <v>4.7978325</v>
      </c>
      <c r="K47" s="22" t="s">
        <v>128</v>
      </c>
      <c r="L47" s="39"/>
      <c r="M47" s="40" t="str">
        <f>IF(L47&lt;1,"",IF(L47&lt;6,0,IF(L47&lt;12,0.06,IF(L47&gt;11,0.13,0))))</f>
        <v/>
      </c>
      <c r="N47" s="41" t="str">
        <f>IF(L47=0,"",IF(L47&lt;6,H47,IF(L47&lt;12,I47,J47)))</f>
        <v/>
      </c>
      <c r="O47" s="40" t="str">
        <f>_xlfn.IFERROR(L47*N47,"")</f>
        <v/>
      </c>
    </row>
    <row ht="45" customHeight="1" r="48" s="11" customFormat="1">
      <c r="A48" s="51">
        <v>8055035680392</v>
      </c>
      <c r="B48" s="52"/>
      <c r="C48" s="31" t="s">
        <v>130</v>
      </c>
      <c r="D48" s="47" t="s">
        <v>131</v>
      </c>
      <c r="E48" s="45" t="s">
        <v>23</v>
      </c>
      <c r="F48" s="46">
        <v>12</v>
      </c>
      <c r="G48" s="35">
        <v>22.9</v>
      </c>
      <c r="H48" s="36">
        <f>G48*0.5*0.9*0.95</f>
        <v>9.78975</v>
      </c>
      <c r="I48" s="48">
        <f>H48*0.94</f>
        <v>9.202365</v>
      </c>
      <c r="J48" s="48">
        <f>H48*0.87</f>
        <v>8.5170825</v>
      </c>
      <c r="K48" s="38" t="s">
        <v>130</v>
      </c>
      <c r="L48" s="39"/>
      <c r="M48" s="40" t="str">
        <f>IF(L48&lt;1,"",IF(L48&lt;6,0,IF(L48&lt;12,0.06,IF(L48&gt;11,0.13,0))))</f>
        <v/>
      </c>
      <c r="N48" s="41" t="str">
        <f>IF(L48=0,"",IF(L48&lt;6,H48,IF(L48&lt;12,I48,J48)))</f>
        <v/>
      </c>
      <c r="O48" s="40" t="str">
        <f>_xlfn.IFERROR(L48*N48,"")</f>
        <v/>
      </c>
    </row>
    <row ht="45" customHeight="1" r="49" s="11" customFormat="1">
      <c r="A49" s="49" t="s">
        <v>132</v>
      </c>
      <c r="B49" s="43"/>
      <c r="C49" s="44" t="s">
        <v>133</v>
      </c>
      <c r="D49" s="47" t="s">
        <v>134</v>
      </c>
      <c r="E49" s="33">
        <v>2</v>
      </c>
      <c r="F49" s="46">
        <v>12</v>
      </c>
      <c r="G49" s="37">
        <v>17.9</v>
      </c>
      <c r="H49" s="36">
        <f>G49*0.5*0.9*0.95</f>
        <v>7.65225</v>
      </c>
      <c r="I49" s="48">
        <f>H49*0.94</f>
        <v>7.193115</v>
      </c>
      <c r="J49" s="48">
        <f>H49*0.87</f>
        <v>6.6574575</v>
      </c>
      <c r="K49" s="22" t="s">
        <v>133</v>
      </c>
      <c r="L49" s="39"/>
      <c r="M49" s="40" t="str">
        <f>IF(L49&lt;1,"",IF(L49&lt;6,0,IF(L49&lt;12,0.06,IF(L49&gt;11,0.13,0))))</f>
        <v/>
      </c>
      <c r="N49" s="41" t="str">
        <f>IF(L49=0,"",IF(L49&lt;6,H49,IF(L49&lt;12,I49,J49)))</f>
        <v/>
      </c>
      <c r="O49" s="40" t="str">
        <f>_xlfn.IFERROR(L49*N49,"")</f>
        <v/>
      </c>
    </row>
    <row ht="45" customHeight="1" r="50" s="11" customFormat="1">
      <c r="A50" s="42">
        <v>8033040748085</v>
      </c>
      <c r="B50" s="43"/>
      <c r="C50" s="44" t="s">
        <v>135</v>
      </c>
      <c r="D50" s="47" t="s">
        <v>136</v>
      </c>
      <c r="E50" s="33">
        <v>2</v>
      </c>
      <c r="F50" s="46">
        <v>12</v>
      </c>
      <c r="G50" s="37">
        <v>17.9</v>
      </c>
      <c r="H50" s="36">
        <f>G50*0.5*0.9*0.95</f>
        <v>7.65225</v>
      </c>
      <c r="I50" s="48">
        <f>H50*0.94</f>
        <v>7.193115</v>
      </c>
      <c r="J50" s="48">
        <f>H50*0.87</f>
        <v>6.6574575</v>
      </c>
      <c r="K50" s="22" t="s">
        <v>135</v>
      </c>
      <c r="L50" s="39"/>
      <c r="M50" s="40" t="str">
        <f>IF(L50&lt;1,"",IF(L50&lt;6,0,IF(L50&lt;12,0.06,IF(L50&gt;11,0.13,0))))</f>
        <v/>
      </c>
      <c r="N50" s="41" t="str">
        <f>IF(L50=0,"",IF(L50&lt;6,H50,IF(L50&lt;12,I50,J50)))</f>
        <v/>
      </c>
      <c r="O50" s="40" t="str">
        <f>_xlfn.IFERROR(L50*N50,"")</f>
        <v/>
      </c>
    </row>
    <row ht="45" customHeight="1" r="51" s="11" customFormat="1">
      <c r="A51" s="49" t="s">
        <v>137</v>
      </c>
      <c r="B51" s="43"/>
      <c r="C51" s="44" t="s">
        <v>138</v>
      </c>
      <c r="D51" s="47" t="s">
        <v>139</v>
      </c>
      <c r="E51" s="33">
        <v>2</v>
      </c>
      <c r="F51" s="46">
        <v>12</v>
      </c>
      <c r="G51" s="37">
        <v>17.9</v>
      </c>
      <c r="H51" s="36">
        <f>G51*0.5*0.9*0.95</f>
        <v>7.65225</v>
      </c>
      <c r="I51" s="48">
        <f>H51*0.94</f>
        <v>7.193115</v>
      </c>
      <c r="J51" s="48">
        <f>H51*0.87</f>
        <v>6.6574575</v>
      </c>
      <c r="K51" s="22" t="s">
        <v>138</v>
      </c>
      <c r="L51" s="39"/>
      <c r="M51" s="40" t="str">
        <f>IF(L51&lt;1,"",IF(L51&lt;6,0,IF(L51&lt;12,0.06,IF(L51&gt;11,0.13,0))))</f>
        <v/>
      </c>
      <c r="N51" s="41" t="str">
        <f>IF(L51=0,"",IF(L51&lt;6,H51,IF(L51&lt;12,I51,J51)))</f>
        <v/>
      </c>
      <c r="O51" s="40" t="str">
        <f>_xlfn.IFERROR(L51*N51,"")</f>
        <v/>
      </c>
    </row>
    <row ht="45" customHeight="1" r="52" s="11" customFormat="1">
      <c r="A52" s="49" t="s">
        <v>140</v>
      </c>
      <c r="B52" s="43"/>
      <c r="C52" s="44" t="s">
        <v>141</v>
      </c>
      <c r="D52" s="47" t="s">
        <v>142</v>
      </c>
      <c r="E52" s="33">
        <v>2</v>
      </c>
      <c r="F52" s="46">
        <v>12</v>
      </c>
      <c r="G52" s="37">
        <v>22.9</v>
      </c>
      <c r="H52" s="36">
        <f>G52*0.5*0.9*0.95</f>
        <v>9.78975</v>
      </c>
      <c r="I52" s="48">
        <f>H52*0.94</f>
        <v>9.202365</v>
      </c>
      <c r="J52" s="48">
        <f>H52*0.87</f>
        <v>8.5170825</v>
      </c>
      <c r="K52" s="22" t="s">
        <v>141</v>
      </c>
      <c r="L52" s="39"/>
      <c r="M52" s="40" t="str">
        <f>IF(L52&lt;1,"",IF(L52&lt;6,0,IF(L52&lt;12,0.06,IF(L52&gt;11,0.13,0))))</f>
        <v/>
      </c>
      <c r="N52" s="41" t="str">
        <f>IF(L52=0,"",IF(L52&lt;6,H52,IF(L52&lt;12,I52,J52)))</f>
        <v/>
      </c>
      <c r="O52" s="40" t="str">
        <f>_xlfn.IFERROR(L52*N52,"")</f>
        <v/>
      </c>
    </row>
    <row ht="45" customHeight="1" r="53" s="11" customFormat="1">
      <c r="A53" s="49" t="s">
        <v>143</v>
      </c>
      <c r="B53" s="43"/>
      <c r="C53" s="44" t="s">
        <v>144</v>
      </c>
      <c r="D53" s="47" t="s">
        <v>145</v>
      </c>
      <c r="E53" s="33">
        <v>2</v>
      </c>
      <c r="F53" s="46">
        <v>12</v>
      </c>
      <c r="G53" s="37">
        <v>22.9</v>
      </c>
      <c r="H53" s="36">
        <f>G53*0.5*0.9*0.95</f>
        <v>9.78975</v>
      </c>
      <c r="I53" s="48">
        <f>H53*0.94</f>
        <v>9.202365</v>
      </c>
      <c r="J53" s="48">
        <f>H53*0.87</f>
        <v>8.5170825</v>
      </c>
      <c r="K53" s="22" t="s">
        <v>144</v>
      </c>
      <c r="L53" s="39"/>
      <c r="M53" s="40" t="str">
        <f>IF(L53&lt;1,"",IF(L53&lt;6,0,IF(L53&lt;12,0.06,IF(L53&gt;11,0.13,0))))</f>
        <v/>
      </c>
      <c r="N53" s="41" t="str">
        <f>IF(L53=0,"",IF(L53&lt;6,H53,IF(L53&lt;12,I53,J53)))</f>
        <v/>
      </c>
      <c r="O53" s="40" t="str">
        <f>_xlfn.IFERROR(L53*N53,"")</f>
        <v/>
      </c>
    </row>
    <row ht="45" customHeight="1" r="54" s="11" customFormat="1">
      <c r="A54" s="49" t="s">
        <v>146</v>
      </c>
      <c r="B54" s="43"/>
      <c r="C54" s="44" t="s">
        <v>147</v>
      </c>
      <c r="D54" s="47" t="s">
        <v>148</v>
      </c>
      <c r="E54" s="33">
        <v>2</v>
      </c>
      <c r="F54" s="46">
        <v>12</v>
      </c>
      <c r="G54" s="37">
        <v>17.9</v>
      </c>
      <c r="H54" s="36">
        <f>G54*0.5*0.9*0.95</f>
        <v>7.65225</v>
      </c>
      <c r="I54" s="48">
        <f>H54*0.94</f>
        <v>7.193115</v>
      </c>
      <c r="J54" s="48">
        <f>H54*0.87</f>
        <v>6.6574575</v>
      </c>
      <c r="K54" s="22" t="s">
        <v>147</v>
      </c>
      <c r="L54" s="39"/>
      <c r="M54" s="40" t="str">
        <f>IF(L54&lt;1,"",IF(L54&lt;6,0,IF(L54&lt;12,0.06,IF(L54&gt;11,0.13,0))))</f>
        <v/>
      </c>
      <c r="N54" s="41" t="str">
        <f>IF(L54=0,"",IF(L54&lt;6,H54,IF(L54&lt;12,I54,J54)))</f>
        <v/>
      </c>
      <c r="O54" s="40" t="str">
        <f>_xlfn.IFERROR(L54*N54,"")</f>
        <v/>
      </c>
    </row>
    <row ht="45" customHeight="1" r="55" s="11" customFormat="1">
      <c r="A55" s="49" t="s">
        <v>149</v>
      </c>
      <c r="B55" s="43"/>
      <c r="C55" s="44" t="s">
        <v>150</v>
      </c>
      <c r="D55" s="47" t="s">
        <v>151</v>
      </c>
      <c r="E55" s="33">
        <v>2</v>
      </c>
      <c r="F55" s="46">
        <v>12</v>
      </c>
      <c r="G55" s="37">
        <v>17.9</v>
      </c>
      <c r="H55" s="36">
        <f>G55*0.5*0.9*0.95</f>
        <v>7.65225</v>
      </c>
      <c r="I55" s="48">
        <f>H55*0.94</f>
        <v>7.193115</v>
      </c>
      <c r="J55" s="48">
        <f>H55*0.87</f>
        <v>6.6574575</v>
      </c>
      <c r="K55" s="22" t="s">
        <v>150</v>
      </c>
      <c r="L55" s="39"/>
      <c r="M55" s="40" t="str">
        <f>IF(L55&lt;1,"",IF(L55&lt;6,0,IF(L55&lt;12,0.06,IF(L55&gt;11,0.13,0))))</f>
        <v/>
      </c>
      <c r="N55" s="41" t="str">
        <f>IF(L55=0,"",IF(L55&lt;6,H55,IF(L55&lt;12,I55,J55)))</f>
        <v/>
      </c>
      <c r="O55" s="40" t="str">
        <f>_xlfn.IFERROR(L55*N55,"")</f>
        <v/>
      </c>
    </row>
    <row ht="45" customHeight="1" r="56" s="11" customFormat="1">
      <c r="A56" s="49" t="s">
        <v>152</v>
      </c>
      <c r="B56" s="43"/>
      <c r="C56" s="44" t="s">
        <v>153</v>
      </c>
      <c r="D56" s="47" t="s">
        <v>154</v>
      </c>
      <c r="E56" s="33">
        <v>2</v>
      </c>
      <c r="F56" s="46">
        <v>12</v>
      </c>
      <c r="G56" s="37">
        <v>17.9</v>
      </c>
      <c r="H56" s="36">
        <f>G56*0.5*0.9*0.95</f>
        <v>7.65225</v>
      </c>
      <c r="I56" s="48">
        <f>H56*0.94</f>
        <v>7.193115</v>
      </c>
      <c r="J56" s="48">
        <f>H56*0.87</f>
        <v>6.6574575</v>
      </c>
      <c r="K56" s="22" t="s">
        <v>153</v>
      </c>
      <c r="L56" s="39"/>
      <c r="M56" s="40" t="str">
        <f>IF(L56&lt;1,"",IF(L56&lt;6,0,IF(L56&lt;12,0.06,IF(L56&gt;11,0.13,0))))</f>
        <v/>
      </c>
      <c r="N56" s="41" t="str">
        <f>IF(L56=0,"",IF(L56&lt;6,H56,IF(L56&lt;12,I56,J56)))</f>
        <v/>
      </c>
      <c r="O56" s="40" t="str">
        <f>_xlfn.IFERROR(L56*N56,"")</f>
        <v/>
      </c>
    </row>
    <row ht="45" customHeight="1" r="57" s="11" customFormat="1">
      <c r="A57" s="51">
        <v>8055035680385</v>
      </c>
      <c r="B57" s="52"/>
      <c r="C57" s="31" t="s">
        <v>155</v>
      </c>
      <c r="D57" s="47" t="s">
        <v>156</v>
      </c>
      <c r="E57" s="45" t="s">
        <v>23</v>
      </c>
      <c r="F57" s="46">
        <v>12</v>
      </c>
      <c r="G57" s="35">
        <v>22.9</v>
      </c>
      <c r="H57" s="36">
        <f>G57*0.5*0.9*0.95</f>
        <v>9.78975</v>
      </c>
      <c r="I57" s="48">
        <f>H57*0.94</f>
        <v>9.202365</v>
      </c>
      <c r="J57" s="48">
        <f>H57*0.87</f>
        <v>8.5170825</v>
      </c>
      <c r="K57" s="38" t="s">
        <v>155</v>
      </c>
      <c r="L57" s="39"/>
      <c r="M57" s="40" t="str">
        <f>IF(L57&lt;1,"",IF(L57&lt;6,0,IF(L57&lt;12,0.06,IF(L57&gt;11,0.13,0))))</f>
        <v/>
      </c>
      <c r="N57" s="41" t="str">
        <f>IF(L57=0,"",IF(L57&lt;6,H57,IF(L57&lt;12,I57,J57)))</f>
        <v/>
      </c>
      <c r="O57" s="40" t="str">
        <f>_xlfn.IFERROR(L57*N57,"")</f>
        <v/>
      </c>
    </row>
    <row ht="45" customHeight="1" r="58" s="11" customFormat="1">
      <c r="A58" s="49" t="s">
        <v>157</v>
      </c>
      <c r="B58" s="43"/>
      <c r="C58" s="44" t="s">
        <v>158</v>
      </c>
      <c r="D58" s="47" t="s">
        <v>159</v>
      </c>
      <c r="E58" s="33">
        <v>2</v>
      </c>
      <c r="F58" s="46">
        <v>12</v>
      </c>
      <c r="G58" s="37">
        <v>22.9</v>
      </c>
      <c r="H58" s="36">
        <f>G58*0.5*0.9*0.95</f>
        <v>9.78975</v>
      </c>
      <c r="I58" s="48">
        <f>H58*0.94</f>
        <v>9.202365</v>
      </c>
      <c r="J58" s="48">
        <f>H58*0.87</f>
        <v>8.5170825</v>
      </c>
      <c r="K58" s="22" t="s">
        <v>158</v>
      </c>
      <c r="L58" s="39"/>
      <c r="M58" s="40" t="str">
        <f>IF(L58&lt;1,"",IF(L58&lt;6,0,IF(L58&lt;12,0.06,IF(L58&gt;11,0.13,0))))</f>
        <v/>
      </c>
      <c r="N58" s="41" t="str">
        <f>IF(L58=0,"",IF(L58&lt;6,H58,IF(L58&lt;12,I58,J58)))</f>
        <v/>
      </c>
      <c r="O58" s="40" t="str">
        <f>_xlfn.IFERROR(L58*N58,"")</f>
        <v/>
      </c>
    </row>
    <row ht="45" customHeight="1" r="59" s="11" customFormat="1">
      <c r="A59" s="49" t="s">
        <v>160</v>
      </c>
      <c r="B59" s="43"/>
      <c r="C59" s="44" t="s">
        <v>161</v>
      </c>
      <c r="D59" s="47" t="s">
        <v>162</v>
      </c>
      <c r="E59" s="33">
        <v>2</v>
      </c>
      <c r="F59" s="46">
        <v>12</v>
      </c>
      <c r="G59" s="37">
        <v>22.9</v>
      </c>
      <c r="H59" s="36">
        <f>G59*0.5*0.9*0.95</f>
        <v>9.78975</v>
      </c>
      <c r="I59" s="48">
        <f>H59*0.94</f>
        <v>9.202365</v>
      </c>
      <c r="J59" s="48">
        <f>H59*0.87</f>
        <v>8.5170825</v>
      </c>
      <c r="K59" s="22" t="s">
        <v>161</v>
      </c>
      <c r="L59" s="39"/>
      <c r="M59" s="40" t="str">
        <f>IF(L59&lt;1,"",IF(L59&lt;6,0,IF(L59&lt;12,0.06,IF(L59&gt;11,0.13,0))))</f>
        <v/>
      </c>
      <c r="N59" s="41" t="str">
        <f>IF(L59=0,"",IF(L59&lt;6,H59,IF(L59&lt;12,I59,J59)))</f>
        <v/>
      </c>
      <c r="O59" s="40" t="str">
        <f>_xlfn.IFERROR(L59*N59,"")</f>
        <v/>
      </c>
    </row>
    <row ht="45" customHeight="1" r="60" s="11" customFormat="1">
      <c r="A60" s="49" t="s">
        <v>163</v>
      </c>
      <c r="B60" s="43"/>
      <c r="C60" s="44" t="s">
        <v>164</v>
      </c>
      <c r="D60" s="47" t="s">
        <v>165</v>
      </c>
      <c r="E60" s="33">
        <v>2</v>
      </c>
      <c r="F60" s="46">
        <v>12</v>
      </c>
      <c r="G60" s="37">
        <v>17.9</v>
      </c>
      <c r="H60" s="36">
        <f>G60*0.5*0.9*0.95</f>
        <v>7.65225</v>
      </c>
      <c r="I60" s="48">
        <f>H60*0.94</f>
        <v>7.193115</v>
      </c>
      <c r="J60" s="48">
        <f>H60*0.87</f>
        <v>6.6574575</v>
      </c>
      <c r="K60" s="22" t="s">
        <v>164</v>
      </c>
      <c r="L60" s="39"/>
      <c r="M60" s="40" t="str">
        <f>IF(L60&lt;1,"",IF(L60&lt;6,0,IF(L60&lt;12,0.06,IF(L60&gt;11,0.13,0))))</f>
        <v/>
      </c>
      <c r="N60" s="41" t="str">
        <f>IF(L60=0,"",IF(L60&lt;6,H60,IF(L60&lt;12,I60,J60)))</f>
        <v/>
      </c>
      <c r="O60" s="40" t="str">
        <f>_xlfn.IFERROR(L60*N60,"")</f>
        <v/>
      </c>
    </row>
    <row ht="45" customHeight="1" r="61" s="64" customFormat="1">
      <c r="A61" s="49" t="s">
        <v>166</v>
      </c>
      <c r="B61" s="43"/>
      <c r="C61" s="44" t="s">
        <v>167</v>
      </c>
      <c r="D61" s="32" t="s">
        <v>168</v>
      </c>
      <c r="E61" s="33">
        <v>2</v>
      </c>
      <c r="F61" s="46">
        <v>12</v>
      </c>
      <c r="G61" s="37">
        <v>17.9</v>
      </c>
      <c r="H61" s="36">
        <f>G61*0.5*0.9*0.95</f>
        <v>7.65225</v>
      </c>
      <c r="I61" s="37">
        <f>H61*0.94</f>
        <v>7.193115</v>
      </c>
      <c r="J61" s="37">
        <f>H61*0.87</f>
        <v>6.6574575</v>
      </c>
      <c r="K61" s="22" t="s">
        <v>167</v>
      </c>
      <c r="L61" s="39"/>
      <c r="M61" s="40" t="str">
        <f>IF(L61&lt;1,"",IF(L61&lt;6,0,IF(L61&lt;12,0.06,IF(L61&gt;11,0.13,0))))</f>
        <v/>
      </c>
      <c r="N61" s="41" t="str">
        <f>IF(L61=0,"",IF(L61&lt;6,H61,IF(L61&lt;12,I61,J61)))</f>
        <v/>
      </c>
      <c r="O61" s="40" t="str">
        <f>_xlfn.IFERROR(L61*N61,"")</f>
        <v/>
      </c>
    </row>
    <row ht="45" customHeight="1" r="62" s="11" customFormat="1">
      <c r="A62" s="49" t="s">
        <v>169</v>
      </c>
      <c r="B62" s="43"/>
      <c r="C62" s="44" t="s">
        <v>170</v>
      </c>
      <c r="D62" s="47" t="s">
        <v>171</v>
      </c>
      <c r="E62" s="33">
        <v>2</v>
      </c>
      <c r="F62" s="46">
        <v>12</v>
      </c>
      <c r="G62" s="37">
        <v>17.9</v>
      </c>
      <c r="H62" s="36">
        <f>G62*0.5*0.9*0.95</f>
        <v>7.65225</v>
      </c>
      <c r="I62" s="48">
        <f>H62*0.94</f>
        <v>7.193115</v>
      </c>
      <c r="J62" s="48">
        <f>H62*0.87</f>
        <v>6.6574575</v>
      </c>
      <c r="K62" s="22" t="s">
        <v>170</v>
      </c>
      <c r="L62" s="39"/>
      <c r="M62" s="40" t="str">
        <f>IF(L62&lt;1,"",IF(L62&lt;6,0,IF(L62&lt;12,0.06,IF(L62&gt;11,0.13,0))))</f>
        <v/>
      </c>
      <c r="N62" s="41" t="str">
        <f>IF(L62=0,"",IF(L62&lt;6,H62,IF(L62&lt;12,I62,J62)))</f>
        <v/>
      </c>
      <c r="O62" s="40" t="str">
        <f>_xlfn.IFERROR(L62*N62,"")</f>
        <v/>
      </c>
    </row>
    <row ht="45" customHeight="1" r="63" s="11" customFormat="1">
      <c r="A63" s="49" t="s">
        <v>172</v>
      </c>
      <c r="B63" s="43"/>
      <c r="C63" s="44" t="s">
        <v>173</v>
      </c>
      <c r="D63" s="47" t="s">
        <v>174</v>
      </c>
      <c r="E63" s="33">
        <v>2</v>
      </c>
      <c r="F63" s="46">
        <v>12</v>
      </c>
      <c r="G63" s="37">
        <v>17.9</v>
      </c>
      <c r="H63" s="36">
        <f>G63*0.5*0.9*0.95</f>
        <v>7.65225</v>
      </c>
      <c r="I63" s="48">
        <f>H63*0.94</f>
        <v>7.193115</v>
      </c>
      <c r="J63" s="48">
        <f>H63*0.87</f>
        <v>6.6574575</v>
      </c>
      <c r="K63" s="22" t="s">
        <v>173</v>
      </c>
      <c r="L63" s="39"/>
      <c r="M63" s="40" t="str">
        <f>IF(L63&lt;1,"",IF(L63&lt;6,0,IF(L63&lt;12,0.06,IF(L63&gt;11,0.13,0))))</f>
        <v/>
      </c>
      <c r="N63" s="41" t="str">
        <f>IF(L63=0,"",IF(L63&lt;6,H63,IF(L63&lt;12,I63,J63)))</f>
        <v/>
      </c>
      <c r="O63" s="40" t="str">
        <f>_xlfn.IFERROR(L63*N63,"")</f>
        <v/>
      </c>
    </row>
    <row ht="45" customHeight="1" r="64" s="11" customFormat="1">
      <c r="A64" s="49" t="s">
        <v>175</v>
      </c>
      <c r="B64" s="43"/>
      <c r="C64" s="44" t="s">
        <v>176</v>
      </c>
      <c r="D64" s="47" t="s">
        <v>177</v>
      </c>
      <c r="E64" s="33">
        <v>2</v>
      </c>
      <c r="F64" s="46">
        <v>12</v>
      </c>
      <c r="G64" s="37">
        <v>17.9</v>
      </c>
      <c r="H64" s="36">
        <f>G64*0.5*0.9*0.95</f>
        <v>7.65225</v>
      </c>
      <c r="I64" s="48">
        <f>H64*0.94</f>
        <v>7.193115</v>
      </c>
      <c r="J64" s="48">
        <f>H64*0.87</f>
        <v>6.6574575</v>
      </c>
      <c r="K64" s="22" t="s">
        <v>176</v>
      </c>
      <c r="L64" s="39"/>
      <c r="M64" s="40" t="str">
        <f>IF(L64&lt;1,"",IF(L64&lt;6,0,IF(L64&lt;12,0.06,IF(L64&gt;11,0.13,0))))</f>
        <v/>
      </c>
      <c r="N64" s="41" t="str">
        <f>IF(L64=0,"",IF(L64&lt;6,H64,IF(L64&lt;12,I64,J64)))</f>
        <v/>
      </c>
      <c r="O64" s="40" t="str">
        <f>_xlfn.IFERROR(L64*N64,"")</f>
        <v/>
      </c>
    </row>
    <row ht="45" customHeight="1" r="65" s="11" customFormat="1">
      <c r="A65" s="53">
        <v>8055035684178</v>
      </c>
      <c r="B65" s="52"/>
      <c r="C65" s="54" t="s">
        <v>178</v>
      </c>
      <c r="D65" s="55" t="s">
        <v>179</v>
      </c>
      <c r="E65" s="56">
        <v>2</v>
      </c>
      <c r="F65" s="57"/>
      <c r="G65" s="58">
        <v>22.9</v>
      </c>
      <c r="H65" s="36">
        <f>G65*0.5*0.9*0.95</f>
        <v>9.78975</v>
      </c>
      <c r="I65" s="59">
        <f>H65*0.94</f>
        <v>9.202365</v>
      </c>
      <c r="J65" s="59">
        <f>H65*0.87</f>
        <v>8.5170825</v>
      </c>
      <c r="K65" s="60" t="s">
        <v>178</v>
      </c>
      <c r="L65" s="39"/>
      <c r="M65" s="40" t="str">
        <f>IF(L65&lt;1,"",IF(L65&lt;6,0,IF(L65&lt;12,0.06,IF(L65&gt;11,0.13,0))))</f>
        <v/>
      </c>
      <c r="N65" s="41" t="str">
        <f>IF(L65=0,"",IF(L65&lt;6,H65,IF(L65&lt;12,I65,J65)))</f>
        <v/>
      </c>
      <c r="O65" s="40" t="str">
        <f>_xlfn.IFERROR(L65*N65,"")</f>
        <v/>
      </c>
    </row>
    <row ht="45" customHeight="1" r="66" s="11" customFormat="1">
      <c r="A66" s="49" t="s">
        <v>180</v>
      </c>
      <c r="B66" s="43"/>
      <c r="C66" s="44" t="s">
        <v>181</v>
      </c>
      <c r="D66" s="47" t="s">
        <v>182</v>
      </c>
      <c r="E66" s="33">
        <v>2</v>
      </c>
      <c r="F66" s="46">
        <v>12</v>
      </c>
      <c r="G66" s="37">
        <v>17.9</v>
      </c>
      <c r="H66" s="36">
        <f>G66*0.5*0.9*0.95</f>
        <v>7.65225</v>
      </c>
      <c r="I66" s="48">
        <f>H66*0.94</f>
        <v>7.193115</v>
      </c>
      <c r="J66" s="48">
        <f>H66*0.87</f>
        <v>6.6574575</v>
      </c>
      <c r="K66" s="22" t="s">
        <v>181</v>
      </c>
      <c r="L66" s="39"/>
      <c r="M66" s="40" t="str">
        <f>IF(L66&lt;1,"",IF(L66&lt;6,0,IF(L66&lt;12,0.06,IF(L66&gt;11,0.13,0))))</f>
        <v/>
      </c>
      <c r="N66" s="41" t="str">
        <f>IF(L66=0,"",IF(L66&lt;6,H66,IF(L66&lt;12,I66,J66)))</f>
        <v/>
      </c>
      <c r="O66" s="40" t="str">
        <f>_xlfn.IFERROR(L66*N66,"")</f>
        <v/>
      </c>
    </row>
    <row ht="45" customHeight="1" r="67" s="11" customFormat="1">
      <c r="A67" s="49" t="s">
        <v>183</v>
      </c>
      <c r="B67" s="43"/>
      <c r="C67" s="44" t="s">
        <v>184</v>
      </c>
      <c r="D67" s="47" t="s">
        <v>185</v>
      </c>
      <c r="E67" s="33">
        <v>2</v>
      </c>
      <c r="F67" s="46">
        <v>12</v>
      </c>
      <c r="G67" s="37">
        <v>19.9</v>
      </c>
      <c r="H67" s="36">
        <f>G67*0.5*0.9*0.95</f>
        <v>8.50725</v>
      </c>
      <c r="I67" s="48">
        <f>H67*0.94</f>
        <v>7.996815</v>
      </c>
      <c r="J67" s="48">
        <f>H67*0.87</f>
        <v>7.4013075</v>
      </c>
      <c r="K67" s="22" t="s">
        <v>184</v>
      </c>
      <c r="L67" s="39"/>
      <c r="M67" s="40" t="str">
        <f>IF(L67&lt;1,"",IF(L67&lt;6,0,IF(L67&lt;12,0.06,IF(L67&gt;11,0.13,0))))</f>
        <v/>
      </c>
      <c r="N67" s="41" t="str">
        <f>IF(L67=0,"",IF(L67&lt;6,H67,IF(L67&lt;12,I67,J67)))</f>
        <v/>
      </c>
      <c r="O67" s="40" t="str">
        <f>_xlfn.IFERROR(L67*N67,"")</f>
        <v/>
      </c>
    </row>
    <row ht="45" customHeight="1" r="68" s="11" customFormat="1">
      <c r="A68" s="42">
        <v>8053300574384</v>
      </c>
      <c r="B68" s="43"/>
      <c r="C68" s="44" t="s">
        <v>186</v>
      </c>
      <c r="D68" s="47" t="s">
        <v>187</v>
      </c>
      <c r="E68" s="33">
        <v>2</v>
      </c>
      <c r="F68" s="46">
        <v>12</v>
      </c>
      <c r="G68" s="37">
        <v>19.9</v>
      </c>
      <c r="H68" s="36">
        <f>G68*0.5*0.9*0.95</f>
        <v>8.50725</v>
      </c>
      <c r="I68" s="48">
        <f>H68*0.94</f>
        <v>7.996815</v>
      </c>
      <c r="J68" s="48">
        <f>H68*0.87</f>
        <v>7.4013075</v>
      </c>
      <c r="K68" s="22" t="s">
        <v>186</v>
      </c>
      <c r="L68" s="39"/>
      <c r="M68" s="40" t="str">
        <f>IF(L68&lt;1,"",IF(L68&lt;6,0,IF(L68&lt;12,0.06,IF(L68&gt;11,0.13,0))))</f>
        <v/>
      </c>
      <c r="N68" s="41" t="str">
        <f>IF(L68=0,"",IF(L68&lt;6,H68,IF(L68&lt;12,I68,J68)))</f>
        <v/>
      </c>
      <c r="O68" s="40" t="str">
        <f>_xlfn.IFERROR(L68*N68,"")</f>
        <v/>
      </c>
    </row>
    <row ht="45" customHeight="1" r="69" s="11" customFormat="1">
      <c r="A69" s="42">
        <v>8053300574377</v>
      </c>
      <c r="B69" s="43"/>
      <c r="C69" s="44" t="s">
        <v>188</v>
      </c>
      <c r="D69" s="47" t="s">
        <v>189</v>
      </c>
      <c r="E69" s="33">
        <v>2</v>
      </c>
      <c r="F69" s="46">
        <v>12</v>
      </c>
      <c r="G69" s="37">
        <v>19.9</v>
      </c>
      <c r="H69" s="36">
        <f>G69*0.5*0.9*0.95</f>
        <v>8.50725</v>
      </c>
      <c r="I69" s="48">
        <f>H69*0.94</f>
        <v>7.996815</v>
      </c>
      <c r="J69" s="48">
        <f>H69*0.87</f>
        <v>7.4013075</v>
      </c>
      <c r="K69" s="22" t="s">
        <v>188</v>
      </c>
      <c r="L69" s="39"/>
      <c r="M69" s="40" t="str">
        <f>IF(L69&lt;1,"",IF(L69&lt;6,0,IF(L69&lt;12,0.06,IF(L69&gt;11,0.13,0))))</f>
        <v/>
      </c>
      <c r="N69" s="41" t="str">
        <f>IF(L69=0,"",IF(L69&lt;6,H69,IF(L69&lt;12,I69,J69)))</f>
        <v/>
      </c>
      <c r="O69" s="40" t="str">
        <f>_xlfn.IFERROR(L69*N69,"")</f>
        <v/>
      </c>
    </row>
    <row ht="36" customHeight="1" r="70" s="64" customFormat="1">
      <c r="A70" s="49" t="s">
        <v>190</v>
      </c>
      <c r="B70" s="43"/>
      <c r="C70" s="44" t="s">
        <v>191</v>
      </c>
      <c r="D70" s="32" t="s">
        <v>192</v>
      </c>
      <c r="E70" s="33">
        <v>2</v>
      </c>
      <c r="F70" s="34" t="s">
        <v>193</v>
      </c>
      <c r="G70" s="37">
        <v>21.9</v>
      </c>
      <c r="H70" s="36">
        <f>G70*0.5*0.9*0.95</f>
        <v>9.36225</v>
      </c>
      <c r="I70" s="37">
        <f>H70*0.94</f>
        <v>8.800515</v>
      </c>
      <c r="J70" s="37">
        <f>H70*0.87</f>
        <v>8.1451575</v>
      </c>
      <c r="K70" s="22" t="s">
        <v>191</v>
      </c>
      <c r="L70" s="39"/>
      <c r="M70" s="40" t="str">
        <f>IF(L70&lt;1,"",IF(L70&lt;6,0,IF(L70&lt;12,0.06,IF(L70&gt;11,0.13,0))))</f>
        <v/>
      </c>
      <c r="N70" s="41" t="str">
        <f>IF(L70=0,"",IF(L70&lt;6,H70,IF(L70&lt;12,I70,J70)))</f>
        <v/>
      </c>
      <c r="O70" s="40" t="str">
        <f>_xlfn.IFERROR(L70*N70,"")</f>
        <v/>
      </c>
    </row>
    <row ht="45" customHeight="1" r="71" s="11" customFormat="1">
      <c r="A71" s="42">
        <v>8053300574360</v>
      </c>
      <c r="B71" s="43"/>
      <c r="C71" s="44" t="s">
        <v>194</v>
      </c>
      <c r="D71" s="47" t="s">
        <v>195</v>
      </c>
      <c r="E71" s="33">
        <v>2</v>
      </c>
      <c r="F71" s="46">
        <v>12</v>
      </c>
      <c r="G71" s="37">
        <v>19.9</v>
      </c>
      <c r="H71" s="36">
        <f>G71*0.5*0.9*0.95</f>
        <v>8.50725</v>
      </c>
      <c r="I71" s="48">
        <f>H71*0.94</f>
        <v>7.996815</v>
      </c>
      <c r="J71" s="48">
        <f>H71*0.87</f>
        <v>7.4013075</v>
      </c>
      <c r="K71" s="22" t="s">
        <v>194</v>
      </c>
      <c r="L71" s="39"/>
      <c r="M71" s="40" t="str">
        <f>IF(L71&lt;1,"",IF(L71&lt;6,0,IF(L71&lt;12,0.06,IF(L71&gt;11,0.13,0))))</f>
        <v/>
      </c>
      <c r="N71" s="41" t="str">
        <f>IF(L71=0,"",IF(L71&lt;6,H71,IF(L71&lt;12,I71,J71)))</f>
        <v/>
      </c>
      <c r="O71" s="40" t="str">
        <f>_xlfn.IFERROR(L71*N71,"")</f>
        <v/>
      </c>
    </row>
    <row ht="45" customHeight="1" r="72" s="11" customFormat="1">
      <c r="A72" s="42">
        <v>8033040745909</v>
      </c>
      <c r="B72" s="43"/>
      <c r="C72" s="44" t="s">
        <v>196</v>
      </c>
      <c r="D72" s="47" t="s">
        <v>197</v>
      </c>
      <c r="E72" s="33">
        <v>2</v>
      </c>
      <c r="F72" s="34" t="s">
        <v>193</v>
      </c>
      <c r="G72" s="37">
        <v>19.9</v>
      </c>
      <c r="H72" s="36">
        <f>G72*0.5*0.9*0.95</f>
        <v>8.50725</v>
      </c>
      <c r="I72" s="48">
        <f>H72*0.94</f>
        <v>7.996815</v>
      </c>
      <c r="J72" s="48">
        <f>H72*0.87</f>
        <v>7.4013075</v>
      </c>
      <c r="K72" s="22" t="s">
        <v>196</v>
      </c>
      <c r="L72" s="39"/>
      <c r="M72" s="40" t="str">
        <f>IF(L72&lt;1,"",IF(L72&lt;6,0,IF(L72&lt;12,0.06,IF(L72&gt;11,0.13,0))))</f>
        <v/>
      </c>
      <c r="N72" s="41" t="str">
        <f>IF(L72=0,"",IF(L72&lt;6,H72,IF(L72&lt;12,I72,J72)))</f>
        <v/>
      </c>
      <c r="O72" s="40" t="str">
        <f>_xlfn.IFERROR(L72*N72,"")</f>
        <v/>
      </c>
    </row>
    <row ht="45" customHeight="1" r="73" s="11" customFormat="1">
      <c r="A73" s="49" t="s">
        <v>198</v>
      </c>
      <c r="B73" s="43"/>
      <c r="C73" s="44" t="s">
        <v>199</v>
      </c>
      <c r="D73" s="47" t="s">
        <v>200</v>
      </c>
      <c r="E73" s="33">
        <v>2</v>
      </c>
      <c r="F73" s="46">
        <v>12</v>
      </c>
      <c r="G73" s="37">
        <v>19.9</v>
      </c>
      <c r="H73" s="36">
        <f>G73*0.5*0.9*0.95</f>
        <v>8.50725</v>
      </c>
      <c r="I73" s="48">
        <f>H73*0.94</f>
        <v>7.996815</v>
      </c>
      <c r="J73" s="48">
        <f>H73*0.87</f>
        <v>7.4013075</v>
      </c>
      <c r="K73" s="22" t="s">
        <v>199</v>
      </c>
      <c r="L73" s="39"/>
      <c r="M73" s="40" t="str">
        <f>IF(L73&lt;1,"",IF(L73&lt;6,0,IF(L73&lt;12,0.06,IF(L73&gt;11,0.13,0))))</f>
        <v/>
      </c>
      <c r="N73" s="41" t="str">
        <f>IF(L73=0,"",IF(L73&lt;6,H73,IF(L73&lt;12,I73,J73)))</f>
        <v/>
      </c>
      <c r="O73" s="40" t="str">
        <f>_xlfn.IFERROR(L73*N73,"")</f>
        <v/>
      </c>
    </row>
    <row ht="45" customHeight="1" r="74" s="11" customFormat="1">
      <c r="A74" s="42">
        <v>8033040745916</v>
      </c>
      <c r="B74" s="43"/>
      <c r="C74" s="44" t="s">
        <v>201</v>
      </c>
      <c r="D74" s="47" t="s">
        <v>202</v>
      </c>
      <c r="E74" s="33">
        <v>2</v>
      </c>
      <c r="F74" s="34" t="s">
        <v>193</v>
      </c>
      <c r="G74" s="37">
        <v>19.9</v>
      </c>
      <c r="H74" s="36">
        <f>G74*0.5*0.9*0.95</f>
        <v>8.50725</v>
      </c>
      <c r="I74" s="48">
        <f>H74*0.94</f>
        <v>7.996815</v>
      </c>
      <c r="J74" s="48">
        <f>H74*0.87</f>
        <v>7.4013075</v>
      </c>
      <c r="K74" s="22" t="s">
        <v>201</v>
      </c>
      <c r="L74" s="39"/>
      <c r="M74" s="40" t="str">
        <f>IF(L74&lt;1,"",IF(L74&lt;6,0,IF(L74&lt;12,0.06,IF(L74&gt;11,0.13,0))))</f>
        <v/>
      </c>
      <c r="N74" s="41" t="str">
        <f>IF(L74=0,"",IF(L74&lt;6,H74,IF(L74&lt;12,I74,J74)))</f>
        <v/>
      </c>
      <c r="O74" s="40" t="str">
        <f>_xlfn.IFERROR(L74*N74,"")</f>
        <v/>
      </c>
    </row>
    <row ht="45" customHeight="1" r="75" s="11" customFormat="1">
      <c r="A75" s="49" t="s">
        <v>203</v>
      </c>
      <c r="B75" s="43"/>
      <c r="C75" s="44" t="s">
        <v>204</v>
      </c>
      <c r="D75" s="47" t="s">
        <v>205</v>
      </c>
      <c r="E75" s="33">
        <v>2</v>
      </c>
      <c r="F75" s="46">
        <v>12</v>
      </c>
      <c r="G75" s="37">
        <v>19.9</v>
      </c>
      <c r="H75" s="36">
        <f>G75*0.5*0.9*0.95</f>
        <v>8.50725</v>
      </c>
      <c r="I75" s="48">
        <f>H75*0.94</f>
        <v>7.996815</v>
      </c>
      <c r="J75" s="48">
        <f>H75*0.87</f>
        <v>7.4013075</v>
      </c>
      <c r="K75" s="22" t="s">
        <v>204</v>
      </c>
      <c r="L75" s="39"/>
      <c r="M75" s="40" t="str">
        <f>IF(L75&lt;1,"",IF(L75&lt;6,0,IF(L75&lt;12,0.06,IF(L75&gt;11,0.13,0))))</f>
        <v/>
      </c>
      <c r="N75" s="41" t="str">
        <f>IF(L75=0,"",IF(L75&lt;6,H75,IF(L75&lt;12,I75,J75)))</f>
        <v/>
      </c>
      <c r="O75" s="40" t="str">
        <f>_xlfn.IFERROR(L75*N75,"")</f>
        <v/>
      </c>
    </row>
    <row ht="45" customHeight="1" r="76" s="11" customFormat="1">
      <c r="A76" s="49" t="s">
        <v>206</v>
      </c>
      <c r="B76" s="43"/>
      <c r="C76" s="44" t="s">
        <v>207</v>
      </c>
      <c r="D76" s="47" t="s">
        <v>208</v>
      </c>
      <c r="E76" s="45" t="s">
        <v>23</v>
      </c>
      <c r="F76" s="34" t="s">
        <v>193</v>
      </c>
      <c r="G76" s="37">
        <v>15.9</v>
      </c>
      <c r="H76" s="36">
        <f>G76*0.5*0.9*0.95</f>
        <v>6.79725</v>
      </c>
      <c r="I76" s="48">
        <f>H76*0.94</f>
        <v>6.389415</v>
      </c>
      <c r="J76" s="48">
        <f>H76*0.87</f>
        <v>5.9136075</v>
      </c>
      <c r="K76" s="22" t="s">
        <v>207</v>
      </c>
      <c r="L76" s="39"/>
      <c r="M76" s="40" t="str">
        <f>IF(L76&lt;1,"",IF(L76&lt;6,0,IF(L76&lt;12,0.06,IF(L76&gt;11,0.13,0))))</f>
        <v/>
      </c>
      <c r="N76" s="41" t="str">
        <f>IF(L76=0,"",IF(L76&lt;6,H76,IF(L76&lt;12,I76,J76)))</f>
        <v/>
      </c>
      <c r="O76" s="40" t="str">
        <f>_xlfn.IFERROR(L76*N76,"")</f>
        <v/>
      </c>
    </row>
    <row ht="45" customHeight="1" r="77" s="11" customFormat="1">
      <c r="A77" s="42">
        <v>8053300574414</v>
      </c>
      <c r="B77" s="43"/>
      <c r="C77" s="44" t="s">
        <v>209</v>
      </c>
      <c r="D77" s="47" t="s">
        <v>210</v>
      </c>
      <c r="E77" s="45" t="s">
        <v>23</v>
      </c>
      <c r="F77" s="46">
        <v>12</v>
      </c>
      <c r="G77" s="37">
        <v>15.9</v>
      </c>
      <c r="H77" s="36">
        <f>G77*0.5*0.9*0.95</f>
        <v>6.79725</v>
      </c>
      <c r="I77" s="48">
        <f>H77*0.94</f>
        <v>6.389415</v>
      </c>
      <c r="J77" s="48">
        <f>H77*0.87</f>
        <v>5.9136075</v>
      </c>
      <c r="K77" s="22" t="s">
        <v>209</v>
      </c>
      <c r="L77" s="39"/>
      <c r="M77" s="40" t="str">
        <f>IF(L77&lt;1,"",IF(L77&lt;6,0,IF(L77&lt;12,0.06,IF(L77&gt;11,0.13,0))))</f>
        <v/>
      </c>
      <c r="N77" s="41" t="str">
        <f>IF(L77=0,"",IF(L77&lt;6,H77,IF(L77&lt;12,I77,J77)))</f>
        <v/>
      </c>
      <c r="O77" s="40" t="str">
        <f>_xlfn.IFERROR(L77*N77,"")</f>
        <v/>
      </c>
    </row>
    <row ht="45" customHeight="1" r="78" s="11" customFormat="1">
      <c r="A78" s="42">
        <v>8053300574407</v>
      </c>
      <c r="B78" s="43"/>
      <c r="C78" s="44" t="s">
        <v>211</v>
      </c>
      <c r="D78" s="47" t="s">
        <v>212</v>
      </c>
      <c r="E78" s="45" t="s">
        <v>23</v>
      </c>
      <c r="F78" s="46">
        <v>12</v>
      </c>
      <c r="G78" s="37">
        <v>15.9</v>
      </c>
      <c r="H78" s="36">
        <f>G78*0.5*0.9*0.95</f>
        <v>6.79725</v>
      </c>
      <c r="I78" s="48">
        <f>H78*0.94</f>
        <v>6.389415</v>
      </c>
      <c r="J78" s="48">
        <f>H78*0.87</f>
        <v>5.9136075</v>
      </c>
      <c r="K78" s="22" t="s">
        <v>211</v>
      </c>
      <c r="L78" s="39"/>
      <c r="M78" s="40" t="str">
        <f>IF(L78&lt;1,"",IF(L78&lt;6,0,IF(L78&lt;12,0.06,IF(L78&gt;11,0.13,0))))</f>
        <v/>
      </c>
      <c r="N78" s="41" t="str">
        <f>IF(L78=0,"",IF(L78&lt;6,H78,IF(L78&lt;12,I78,J78)))</f>
        <v/>
      </c>
      <c r="O78" s="40" t="str">
        <f>_xlfn.IFERROR(L78*N78,"")</f>
        <v/>
      </c>
    </row>
    <row ht="36" customHeight="1" r="79" s="64" customFormat="1">
      <c r="A79" s="49" t="s">
        <v>213</v>
      </c>
      <c r="B79" s="43"/>
      <c r="C79" s="44" t="s">
        <v>214</v>
      </c>
      <c r="D79" s="32" t="s">
        <v>215</v>
      </c>
      <c r="E79" s="45" t="s">
        <v>23</v>
      </c>
      <c r="F79" s="34" t="s">
        <v>193</v>
      </c>
      <c r="G79" s="37">
        <v>16.9</v>
      </c>
      <c r="H79" s="36">
        <f>G79*0.5*0.9*0.95</f>
        <v>7.22475</v>
      </c>
      <c r="I79" s="37">
        <f>H79*0.94</f>
        <v>6.791265</v>
      </c>
      <c r="J79" s="37">
        <f>H79*0.87</f>
        <v>6.2855325</v>
      </c>
      <c r="K79" s="22" t="s">
        <v>214</v>
      </c>
      <c r="L79" s="39"/>
      <c r="M79" s="40" t="str">
        <f>IF(L79&lt;1,"",IF(L79&lt;6,0,IF(L79&lt;12,0.06,IF(L79&gt;11,0.13,0))))</f>
        <v/>
      </c>
      <c r="N79" s="41" t="str">
        <f>IF(L79=0,"",IF(L79&lt;6,H79,IF(L79&lt;12,I79,J79)))</f>
        <v/>
      </c>
      <c r="O79" s="40" t="str">
        <f>_xlfn.IFERROR(L79*N79,"")</f>
        <v/>
      </c>
    </row>
    <row ht="45" customHeight="1" r="80" s="11" customFormat="1">
      <c r="A80" s="42">
        <v>8053300574391</v>
      </c>
      <c r="B80" s="43"/>
      <c r="C80" s="44" t="s">
        <v>216</v>
      </c>
      <c r="D80" s="47" t="s">
        <v>217</v>
      </c>
      <c r="E80" s="45" t="s">
        <v>23</v>
      </c>
      <c r="F80" s="46">
        <v>12</v>
      </c>
      <c r="G80" s="37">
        <v>15.9</v>
      </c>
      <c r="H80" s="36">
        <f>G80*0.5*0.9*0.95</f>
        <v>6.79725</v>
      </c>
      <c r="I80" s="48">
        <f>H80*0.94</f>
        <v>6.389415</v>
      </c>
      <c r="J80" s="48">
        <f>H80*0.87</f>
        <v>5.9136075</v>
      </c>
      <c r="K80" s="22" t="s">
        <v>216</v>
      </c>
      <c r="L80" s="39"/>
      <c r="M80" s="40" t="str">
        <f>IF(L80&lt;1,"",IF(L80&lt;6,0,IF(L80&lt;12,0.06,IF(L80&gt;11,0.13,0))))</f>
        <v/>
      </c>
      <c r="N80" s="41" t="str">
        <f>IF(L80=0,"",IF(L80&lt;6,H80,IF(L80&lt;12,I80,J80)))</f>
        <v/>
      </c>
      <c r="O80" s="40" t="str">
        <f>_xlfn.IFERROR(L80*N80,"")</f>
        <v/>
      </c>
    </row>
    <row ht="45" customHeight="1" r="81" s="11" customFormat="1">
      <c r="A81" s="42">
        <v>8033040745923</v>
      </c>
      <c r="B81" s="43"/>
      <c r="C81" s="44" t="s">
        <v>218</v>
      </c>
      <c r="D81" s="47" t="s">
        <v>219</v>
      </c>
      <c r="E81" s="45" t="s">
        <v>23</v>
      </c>
      <c r="F81" s="34" t="s">
        <v>193</v>
      </c>
      <c r="G81" s="37">
        <v>15.9</v>
      </c>
      <c r="H81" s="36">
        <f>G81*0.5*0.9*0.95</f>
        <v>6.79725</v>
      </c>
      <c r="I81" s="48">
        <f>H81*0.94</f>
        <v>6.389415</v>
      </c>
      <c r="J81" s="48">
        <f>H81*0.87</f>
        <v>5.9136075</v>
      </c>
      <c r="K81" s="22" t="s">
        <v>218</v>
      </c>
      <c r="L81" s="39"/>
      <c r="M81" s="40" t="str">
        <f>IF(L81&lt;1,"",IF(L81&lt;6,0,IF(L81&lt;12,0.06,IF(L81&gt;11,0.13,0))))</f>
        <v/>
      </c>
      <c r="N81" s="41" t="str">
        <f>IF(L81=0,"",IF(L81&lt;6,H81,IF(L81&lt;12,I81,J81)))</f>
        <v/>
      </c>
      <c r="O81" s="40" t="str">
        <f>_xlfn.IFERROR(L81*N81,"")</f>
        <v/>
      </c>
    </row>
    <row ht="45" customHeight="1" r="82" s="11" customFormat="1">
      <c r="A82" s="49" t="s">
        <v>220</v>
      </c>
      <c r="B82" s="43"/>
      <c r="C82" s="44" t="s">
        <v>221</v>
      </c>
      <c r="D82" s="47" t="s">
        <v>222</v>
      </c>
      <c r="E82" s="45" t="s">
        <v>23</v>
      </c>
      <c r="F82" s="46">
        <v>12</v>
      </c>
      <c r="G82" s="37">
        <v>15.9</v>
      </c>
      <c r="H82" s="36">
        <f>G82*0.5*0.9*0.95</f>
        <v>6.79725</v>
      </c>
      <c r="I82" s="48">
        <f>H82*0.94</f>
        <v>6.389415</v>
      </c>
      <c r="J82" s="48">
        <f>H82*0.87</f>
        <v>5.9136075</v>
      </c>
      <c r="K82" s="22" t="s">
        <v>221</v>
      </c>
      <c r="L82" s="39"/>
      <c r="M82" s="40" t="str">
        <f>IF(L82&lt;1,"",IF(L82&lt;6,0,IF(L82&lt;12,0.06,IF(L82&gt;11,0.13,0))))</f>
        <v/>
      </c>
      <c r="N82" s="41" t="str">
        <f>IF(L82=0,"",IF(L82&lt;6,H82,IF(L82&lt;12,I82,J82)))</f>
        <v/>
      </c>
      <c r="O82" s="40" t="str">
        <f>_xlfn.IFERROR(L82*N82,"")</f>
        <v/>
      </c>
    </row>
    <row ht="45" customHeight="1" r="83" s="11" customFormat="1">
      <c r="A83" s="42">
        <v>8033040745930</v>
      </c>
      <c r="B83" s="43"/>
      <c r="C83" s="44" t="s">
        <v>223</v>
      </c>
      <c r="D83" s="47" t="s">
        <v>224</v>
      </c>
      <c r="E83" s="45" t="s">
        <v>23</v>
      </c>
      <c r="F83" s="34" t="s">
        <v>193</v>
      </c>
      <c r="G83" s="37">
        <v>15.9</v>
      </c>
      <c r="H83" s="36">
        <f>G83*0.5*0.9*0.95</f>
        <v>6.79725</v>
      </c>
      <c r="I83" s="48">
        <f>H83*0.94</f>
        <v>6.389415</v>
      </c>
      <c r="J83" s="48">
        <f>H83*0.87</f>
        <v>5.9136075</v>
      </c>
      <c r="K83" s="22" t="s">
        <v>223</v>
      </c>
      <c r="L83" s="39"/>
      <c r="M83" s="40" t="str">
        <f>IF(L83&lt;1,"",IF(L83&lt;6,0,IF(L83&lt;12,0.06,IF(L83&gt;11,0.13,0))))</f>
        <v/>
      </c>
      <c r="N83" s="41" t="str">
        <f>IF(L83=0,"",IF(L83&lt;6,H83,IF(L83&lt;12,I83,J83)))</f>
        <v/>
      </c>
      <c r="O83" s="40" t="str">
        <f>_xlfn.IFERROR(L83*N83,"")</f>
        <v/>
      </c>
    </row>
    <row ht="45" customHeight="1" r="84" s="11" customFormat="1">
      <c r="A84" s="49" t="s">
        <v>225</v>
      </c>
      <c r="B84" s="43"/>
      <c r="C84" s="44" t="s">
        <v>226</v>
      </c>
      <c r="D84" s="47" t="s">
        <v>227</v>
      </c>
      <c r="E84" s="45" t="s">
        <v>23</v>
      </c>
      <c r="F84" s="46">
        <v>12</v>
      </c>
      <c r="G84" s="37">
        <v>15.9</v>
      </c>
      <c r="H84" s="36">
        <f>G84*0.5*0.9*0.95</f>
        <v>6.79725</v>
      </c>
      <c r="I84" s="48">
        <f>H84*0.94</f>
        <v>6.389415</v>
      </c>
      <c r="J84" s="48">
        <f>H84*0.87</f>
        <v>5.9136075</v>
      </c>
      <c r="K84" s="22" t="s">
        <v>226</v>
      </c>
      <c r="L84" s="39"/>
      <c r="M84" s="40" t="str">
        <f>IF(L84&lt;1,"",IF(L84&lt;6,0,IF(L84&lt;12,0.06,IF(L84&gt;11,0.13,0))))</f>
        <v/>
      </c>
      <c r="N84" s="41" t="str">
        <f>IF(L84=0,"",IF(L84&lt;6,H84,IF(L84&lt;12,I84,J84)))</f>
        <v/>
      </c>
      <c r="O84" s="40" t="str">
        <f>_xlfn.IFERROR(L84*N84,"")</f>
        <v/>
      </c>
    </row>
    <row ht="45" customHeight="1" r="85" s="11" customFormat="1">
      <c r="A85" s="49" t="s">
        <v>228</v>
      </c>
      <c r="B85" s="43"/>
      <c r="C85" s="44" t="s">
        <v>229</v>
      </c>
      <c r="D85" s="47" t="s">
        <v>230</v>
      </c>
      <c r="E85" s="45" t="s">
        <v>231</v>
      </c>
      <c r="F85" s="46">
        <v>6</v>
      </c>
      <c r="G85" s="37">
        <v>32.9</v>
      </c>
      <c r="H85" s="36">
        <f>G85*0.5*0.9*0.95</f>
        <v>14.06475</v>
      </c>
      <c r="I85" s="48">
        <f>H85*0.94</f>
        <v>13.220865</v>
      </c>
      <c r="J85" s="48">
        <f>H85*0.87</f>
        <v>12.2363325</v>
      </c>
      <c r="K85" s="22" t="s">
        <v>229</v>
      </c>
      <c r="L85" s="39"/>
      <c r="M85" s="40" t="str">
        <f>IF(L85&lt;1,"",IF(L85&lt;6,0,IF(L85&lt;12,0.06,IF(L85&gt;11,0.13,0))))</f>
        <v/>
      </c>
      <c r="N85" s="41" t="str">
        <f>IF(L85=0,"",IF(L85&lt;6,H85,IF(L85&lt;12,I85,J85)))</f>
        <v/>
      </c>
      <c r="O85" s="40" t="str">
        <f>_xlfn.IFERROR(L85*N85,"")</f>
        <v/>
      </c>
    </row>
    <row ht="45" customHeight="1" r="86" s="11" customFormat="1">
      <c r="A86" s="42">
        <v>8053300574445</v>
      </c>
      <c r="B86" s="43"/>
      <c r="C86" s="44" t="s">
        <v>232</v>
      </c>
      <c r="D86" s="47" t="s">
        <v>233</v>
      </c>
      <c r="E86" s="45" t="s">
        <v>231</v>
      </c>
      <c r="F86" s="46">
        <v>6</v>
      </c>
      <c r="G86" s="37">
        <v>32.9</v>
      </c>
      <c r="H86" s="36">
        <f>G86*0.5*0.9*0.95</f>
        <v>14.06475</v>
      </c>
      <c r="I86" s="48">
        <f>H86*0.94</f>
        <v>13.220865</v>
      </c>
      <c r="J86" s="48">
        <f>H86*0.87</f>
        <v>12.2363325</v>
      </c>
      <c r="K86" s="22" t="s">
        <v>232</v>
      </c>
      <c r="L86" s="39"/>
      <c r="M86" s="40" t="str">
        <f>IF(L86&lt;1,"",IF(L86&lt;6,0,IF(L86&lt;12,0.06,IF(L86&gt;11,0.13,0))))</f>
        <v/>
      </c>
      <c r="N86" s="41" t="str">
        <f>IF(L86=0,"",IF(L86&lt;6,H86,IF(L86&lt;12,I86,J86)))</f>
        <v/>
      </c>
      <c r="O86" s="40" t="str">
        <f>_xlfn.IFERROR(L86*N86,"")</f>
        <v/>
      </c>
    </row>
    <row ht="45" customHeight="1" r="87" s="11" customFormat="1">
      <c r="A87" s="42">
        <v>8053300574438</v>
      </c>
      <c r="B87" s="43"/>
      <c r="C87" s="44" t="s">
        <v>234</v>
      </c>
      <c r="D87" s="47" t="s">
        <v>235</v>
      </c>
      <c r="E87" s="45" t="s">
        <v>231</v>
      </c>
      <c r="F87" s="46">
        <v>6</v>
      </c>
      <c r="G87" s="37">
        <v>32.9</v>
      </c>
      <c r="H87" s="36">
        <f>G87*0.5*0.9*0.95</f>
        <v>14.06475</v>
      </c>
      <c r="I87" s="48">
        <f>H87*0.94</f>
        <v>13.220865</v>
      </c>
      <c r="J87" s="48">
        <f>H87*0.87</f>
        <v>12.2363325</v>
      </c>
      <c r="K87" s="22" t="s">
        <v>234</v>
      </c>
      <c r="L87" s="39"/>
      <c r="M87" s="40" t="str">
        <f>IF(L87&lt;1,"",IF(L87&lt;6,0,IF(L87&lt;12,0.06,IF(L87&gt;11,0.13,0))))</f>
        <v/>
      </c>
      <c r="N87" s="41" t="str">
        <f>IF(L87=0,"",IF(L87&lt;6,H87,IF(L87&lt;12,I87,J87)))</f>
        <v/>
      </c>
      <c r="O87" s="40" t="str">
        <f>_xlfn.IFERROR(L87*N87,"")</f>
        <v/>
      </c>
    </row>
    <row ht="45" customHeight="1" r="88" s="11" customFormat="1">
      <c r="A88" s="49" t="s">
        <v>236</v>
      </c>
      <c r="B88" s="43"/>
      <c r="C88" s="44" t="s">
        <v>237</v>
      </c>
      <c r="D88" s="47" t="s">
        <v>238</v>
      </c>
      <c r="E88" s="45" t="s">
        <v>231</v>
      </c>
      <c r="F88" s="34" t="s">
        <v>239</v>
      </c>
      <c r="G88" s="37">
        <v>34.9</v>
      </c>
      <c r="H88" s="36">
        <f>G88*0.5*0.9*0.95</f>
        <v>14.91975</v>
      </c>
      <c r="I88" s="48">
        <f>H88*0.94</f>
        <v>14.024565</v>
      </c>
      <c r="J88" s="48">
        <f>H88*0.87</f>
        <v>12.9801825</v>
      </c>
      <c r="K88" s="22" t="s">
        <v>237</v>
      </c>
      <c r="L88" s="39"/>
      <c r="M88" s="40" t="str">
        <f>IF(L88&lt;1,"",IF(L88&lt;6,0,IF(L88&lt;12,0.06,IF(L88&gt;11,0.13,0))))</f>
        <v/>
      </c>
      <c r="N88" s="41" t="str">
        <f>IF(L88=0,"",IF(L88&lt;6,H88,IF(L88&lt;12,I88,J88)))</f>
        <v/>
      </c>
      <c r="O88" s="40" t="str">
        <f>_xlfn.IFERROR(L88*N88,"")</f>
        <v/>
      </c>
    </row>
    <row ht="45" customHeight="1" r="89" s="11" customFormat="1">
      <c r="A89" s="42">
        <v>8053300574421</v>
      </c>
      <c r="B89" s="43"/>
      <c r="C89" s="44" t="s">
        <v>240</v>
      </c>
      <c r="D89" s="47" t="s">
        <v>241</v>
      </c>
      <c r="E89" s="45" t="s">
        <v>231</v>
      </c>
      <c r="F89" s="46">
        <v>6</v>
      </c>
      <c r="G89" s="37">
        <v>32.9</v>
      </c>
      <c r="H89" s="36">
        <f>G89*0.5*0.9*0.95</f>
        <v>14.06475</v>
      </c>
      <c r="I89" s="48">
        <f>H89*0.94</f>
        <v>13.220865</v>
      </c>
      <c r="J89" s="48">
        <f>H89*0.87</f>
        <v>12.2363325</v>
      </c>
      <c r="K89" s="22" t="s">
        <v>240</v>
      </c>
      <c r="L89" s="39"/>
      <c r="M89" s="40" t="str">
        <f>IF(L89&lt;1,"",IF(L89&lt;6,0,IF(L89&lt;12,0.06,IF(L89&gt;11,0.13,0))))</f>
        <v/>
      </c>
      <c r="N89" s="41" t="str">
        <f>IF(L89=0,"",IF(L89&lt;6,H89,IF(L89&lt;12,I89,J89)))</f>
        <v/>
      </c>
      <c r="O89" s="40" t="str">
        <f>_xlfn.IFERROR(L89*N89,"")</f>
        <v/>
      </c>
    </row>
    <row ht="45" customHeight="1" r="90" s="11" customFormat="1">
      <c r="A90" s="42">
        <v>8033040745947</v>
      </c>
      <c r="B90" s="43"/>
      <c r="C90" s="44" t="s">
        <v>242</v>
      </c>
      <c r="D90" s="47" t="s">
        <v>243</v>
      </c>
      <c r="E90" s="45" t="s">
        <v>231</v>
      </c>
      <c r="F90" s="34" t="s">
        <v>239</v>
      </c>
      <c r="G90" s="37">
        <v>32.9</v>
      </c>
      <c r="H90" s="36">
        <f>G90*0.5*0.9*0.95</f>
        <v>14.06475</v>
      </c>
      <c r="I90" s="48">
        <f>H90*0.94</f>
        <v>13.220865</v>
      </c>
      <c r="J90" s="48">
        <f>H90*0.87</f>
        <v>12.2363325</v>
      </c>
      <c r="K90" s="22" t="s">
        <v>242</v>
      </c>
      <c r="L90" s="39"/>
      <c r="M90" s="40" t="str">
        <f>IF(L90&lt;1,"",IF(L90&lt;6,0,IF(L90&lt;12,0.06,IF(L90&gt;11,0.13,0))))</f>
        <v/>
      </c>
      <c r="N90" s="41" t="str">
        <f>IF(L90=0,"",IF(L90&lt;6,H90,IF(L90&lt;12,I90,J90)))</f>
        <v/>
      </c>
      <c r="O90" s="40" t="str">
        <f>_xlfn.IFERROR(L90*N90,"")</f>
        <v/>
      </c>
    </row>
    <row ht="45" customHeight="1" r="91" s="11" customFormat="1">
      <c r="A91" s="49" t="s">
        <v>244</v>
      </c>
      <c r="B91" s="43"/>
      <c r="C91" s="44" t="s">
        <v>245</v>
      </c>
      <c r="D91" s="47" t="s">
        <v>246</v>
      </c>
      <c r="E91" s="45" t="s">
        <v>231</v>
      </c>
      <c r="F91" s="46">
        <v>6</v>
      </c>
      <c r="G91" s="37">
        <v>32.9</v>
      </c>
      <c r="H91" s="36">
        <f>G91*0.5*0.9*0.95</f>
        <v>14.06475</v>
      </c>
      <c r="I91" s="48">
        <f>H91*0.94</f>
        <v>13.220865</v>
      </c>
      <c r="J91" s="48">
        <f>H91*0.87</f>
        <v>12.2363325</v>
      </c>
      <c r="K91" s="22" t="s">
        <v>245</v>
      </c>
      <c r="L91" s="39"/>
      <c r="M91" s="40" t="str">
        <f>IF(L91&lt;1,"",IF(L91&lt;6,0,IF(L91&lt;12,0.06,IF(L91&gt;11,0.13,0))))</f>
        <v/>
      </c>
      <c r="N91" s="41" t="str">
        <f>IF(L91=0,"",IF(L91&lt;6,H91,IF(L91&lt;12,I91,J91)))</f>
        <v/>
      </c>
      <c r="O91" s="40" t="str">
        <f>_xlfn.IFERROR(L91*N91,"")</f>
        <v/>
      </c>
    </row>
    <row ht="45" customHeight="1" r="92" s="11" customFormat="1">
      <c r="A92" s="42">
        <v>8033040745954</v>
      </c>
      <c r="B92" s="43"/>
      <c r="C92" s="44" t="s">
        <v>247</v>
      </c>
      <c r="D92" s="47" t="s">
        <v>248</v>
      </c>
      <c r="E92" s="45" t="s">
        <v>231</v>
      </c>
      <c r="F92" s="34" t="s">
        <v>239</v>
      </c>
      <c r="G92" s="37">
        <v>32.9</v>
      </c>
      <c r="H92" s="36">
        <f>G92*0.5*0.9*0.95</f>
        <v>14.06475</v>
      </c>
      <c r="I92" s="48">
        <f>H92*0.94</f>
        <v>13.220865</v>
      </c>
      <c r="J92" s="48">
        <f>H92*0.87</f>
        <v>12.2363325</v>
      </c>
      <c r="K92" s="22" t="s">
        <v>247</v>
      </c>
      <c r="L92" s="39"/>
      <c r="M92" s="40" t="str">
        <f>IF(L92&lt;1,"",IF(L92&lt;6,0,IF(L92&lt;12,0.06,IF(L92&gt;11,0.13,0))))</f>
        <v/>
      </c>
      <c r="N92" s="41" t="str">
        <f>IF(L92=0,"",IF(L92&lt;6,H92,IF(L92&lt;12,I92,J92)))</f>
        <v/>
      </c>
      <c r="O92" s="40" t="str">
        <f>_xlfn.IFERROR(L92*N92,"")</f>
        <v/>
      </c>
    </row>
    <row ht="45" customHeight="1" r="93" s="11" customFormat="1">
      <c r="A93" s="49" t="s">
        <v>249</v>
      </c>
      <c r="B93" s="43"/>
      <c r="C93" s="44" t="s">
        <v>250</v>
      </c>
      <c r="D93" s="47" t="s">
        <v>251</v>
      </c>
      <c r="E93" s="45" t="s">
        <v>231</v>
      </c>
      <c r="F93" s="46">
        <v>6</v>
      </c>
      <c r="G93" s="37">
        <v>32.9</v>
      </c>
      <c r="H93" s="36">
        <f>G93*0.5*0.9*0.95</f>
        <v>14.06475</v>
      </c>
      <c r="I93" s="48">
        <f>H93*0.94</f>
        <v>13.220865</v>
      </c>
      <c r="J93" s="48">
        <f>H93*0.87</f>
        <v>12.2363325</v>
      </c>
      <c r="K93" s="22" t="s">
        <v>250</v>
      </c>
      <c r="L93" s="39"/>
      <c r="M93" s="40" t="str">
        <f>IF(L93&lt;1,"",IF(L93&lt;6,0,IF(L93&lt;12,0.06,IF(L93&gt;11,0.13,0))))</f>
        <v/>
      </c>
      <c r="N93" s="41" t="str">
        <f>IF(L93=0,"",IF(L93&lt;6,H93,IF(L93&lt;12,I93,J93)))</f>
        <v/>
      </c>
      <c r="O93" s="40" t="str">
        <f>_xlfn.IFERROR(L93*N93,"")</f>
        <v/>
      </c>
    </row>
    <row ht="45" customHeight="1" r="94" s="28" customFormat="1">
      <c r="A94" s="49" t="s">
        <v>252</v>
      </c>
      <c r="B94" s="43"/>
      <c r="C94" s="44" t="s">
        <v>253</v>
      </c>
      <c r="D94" s="32" t="s">
        <v>254</v>
      </c>
      <c r="E94" s="45" t="s">
        <v>23</v>
      </c>
      <c r="F94" s="46">
        <v>6</v>
      </c>
      <c r="G94" s="37">
        <v>17.9</v>
      </c>
      <c r="H94" s="36">
        <f>G94*0.5*0.9*0.95</f>
        <v>7.65225</v>
      </c>
      <c r="I94" s="37">
        <f>H94*0.94</f>
        <v>7.193115</v>
      </c>
      <c r="J94" s="37">
        <f>H94*0.87</f>
        <v>6.6574575</v>
      </c>
      <c r="K94" s="22" t="s">
        <v>253</v>
      </c>
      <c r="L94" s="39"/>
      <c r="M94" s="40" t="str">
        <f>IF(L94&lt;1,"",IF(L94&lt;6,0,IF(L94&lt;12,0.06,IF(L94&gt;11,0.13,0))))</f>
        <v/>
      </c>
      <c r="N94" s="41" t="str">
        <f>IF(L94=0,"",IF(L94&lt;6,H94,IF(L94&lt;12,I94,J94)))</f>
        <v/>
      </c>
      <c r="O94" s="40" t="str">
        <f>_xlfn.IFERROR(L94*N94,"")</f>
        <v/>
      </c>
    </row>
    <row ht="45" customHeight="1" r="95" s="11" customFormat="1">
      <c r="A95" s="42">
        <v>8053300574476</v>
      </c>
      <c r="B95" s="43"/>
      <c r="C95" s="44" t="s">
        <v>255</v>
      </c>
      <c r="D95" s="47" t="s">
        <v>256</v>
      </c>
      <c r="E95" s="45" t="s">
        <v>23</v>
      </c>
      <c r="F95" s="46">
        <v>6</v>
      </c>
      <c r="G95" s="37">
        <v>17.9</v>
      </c>
      <c r="H95" s="36">
        <f>G95*0.5*0.9*0.95</f>
        <v>7.65225</v>
      </c>
      <c r="I95" s="48">
        <f>H95*0.94</f>
        <v>7.193115</v>
      </c>
      <c r="J95" s="48">
        <f>H95*0.87</f>
        <v>6.6574575</v>
      </c>
      <c r="K95" s="22" t="s">
        <v>255</v>
      </c>
      <c r="L95" s="39"/>
      <c r="M95" s="40" t="str">
        <f>IF(L95&lt;1,"",IF(L95&lt;6,0,IF(L95&lt;12,0.06,IF(L95&gt;11,0.13,0))))</f>
        <v/>
      </c>
      <c r="N95" s="41" t="str">
        <f>IF(L95=0,"",IF(L95&lt;6,H95,IF(L95&lt;12,I95,J95)))</f>
        <v/>
      </c>
      <c r="O95" s="40" t="str">
        <f>_xlfn.IFERROR(L95*N95,"")</f>
        <v/>
      </c>
    </row>
    <row ht="45" customHeight="1" r="96" s="11" customFormat="1">
      <c r="A96" s="42">
        <v>8053300574469</v>
      </c>
      <c r="B96" s="43"/>
      <c r="C96" s="44" t="s">
        <v>257</v>
      </c>
      <c r="D96" s="47" t="s">
        <v>258</v>
      </c>
      <c r="E96" s="45" t="s">
        <v>23</v>
      </c>
      <c r="F96" s="46">
        <v>6</v>
      </c>
      <c r="G96" s="37">
        <v>17.9</v>
      </c>
      <c r="H96" s="36">
        <f>G96*0.5*0.9*0.95</f>
        <v>7.65225</v>
      </c>
      <c r="I96" s="48">
        <f>H96*0.94</f>
        <v>7.193115</v>
      </c>
      <c r="J96" s="48">
        <f>H96*0.87</f>
        <v>6.6574575</v>
      </c>
      <c r="K96" s="22" t="s">
        <v>257</v>
      </c>
      <c r="L96" s="39"/>
      <c r="M96" s="40" t="str">
        <f>IF(L96&lt;1,"",IF(L96&lt;6,0,IF(L96&lt;12,0.06,IF(L96&gt;11,0.13,0))))</f>
        <v/>
      </c>
      <c r="N96" s="41" t="str">
        <f>IF(L96=0,"",IF(L96&lt;6,H96,IF(L96&lt;12,I96,J96)))</f>
        <v/>
      </c>
      <c r="O96" s="40" t="str">
        <f>_xlfn.IFERROR(L96*N96,"")</f>
        <v/>
      </c>
    </row>
    <row ht="45" customHeight="1" r="97" s="11" customFormat="1">
      <c r="A97" s="49" t="s">
        <v>259</v>
      </c>
      <c r="B97" s="43"/>
      <c r="C97" s="44" t="s">
        <v>260</v>
      </c>
      <c r="D97" s="47" t="s">
        <v>261</v>
      </c>
      <c r="E97" s="45" t="s">
        <v>23</v>
      </c>
      <c r="F97" s="34" t="s">
        <v>239</v>
      </c>
      <c r="G97" s="37">
        <v>19.9</v>
      </c>
      <c r="H97" s="36">
        <f>G97*0.5*0.9*0.95</f>
        <v>8.50725</v>
      </c>
      <c r="I97" s="48">
        <f>H97*0.94</f>
        <v>7.996815</v>
      </c>
      <c r="J97" s="48">
        <f>H97*0.87</f>
        <v>7.4013075</v>
      </c>
      <c r="K97" s="22" t="s">
        <v>260</v>
      </c>
      <c r="L97" s="39"/>
      <c r="M97" s="40" t="str">
        <f>IF(L97&lt;1,"",IF(L97&lt;6,0,IF(L97&lt;12,0.06,IF(L97&gt;11,0.13,0))))</f>
        <v/>
      </c>
      <c r="N97" s="41" t="str">
        <f>IF(L97=0,"",IF(L97&lt;6,H97,IF(L97&lt;12,I97,J97)))</f>
        <v/>
      </c>
      <c r="O97" s="40" t="str">
        <f>_xlfn.IFERROR(L97*N97,"")</f>
        <v/>
      </c>
    </row>
    <row ht="45" customHeight="1" r="98" s="11" customFormat="1">
      <c r="A98" s="42">
        <v>8053300574452</v>
      </c>
      <c r="B98" s="43"/>
      <c r="C98" s="44" t="s">
        <v>262</v>
      </c>
      <c r="D98" s="47" t="s">
        <v>263</v>
      </c>
      <c r="E98" s="45" t="s">
        <v>23</v>
      </c>
      <c r="F98" s="46">
        <v>6</v>
      </c>
      <c r="G98" s="37">
        <v>17.9</v>
      </c>
      <c r="H98" s="36">
        <f>G98*0.5*0.9*0.95</f>
        <v>7.65225</v>
      </c>
      <c r="I98" s="48">
        <f>H98*0.94</f>
        <v>7.193115</v>
      </c>
      <c r="J98" s="48">
        <f>H98*0.87</f>
        <v>6.6574575</v>
      </c>
      <c r="K98" s="22" t="s">
        <v>262</v>
      </c>
      <c r="L98" s="39"/>
      <c r="M98" s="40" t="str">
        <f>IF(L98&lt;1,"",IF(L98&lt;6,0,IF(L98&lt;12,0.06,IF(L98&gt;11,0.13,0))))</f>
        <v/>
      </c>
      <c r="N98" s="41" t="str">
        <f>IF(L98=0,"",IF(L98&lt;6,H98,IF(L98&lt;12,I98,J98)))</f>
        <v/>
      </c>
      <c r="O98" s="40" t="str">
        <f>_xlfn.IFERROR(L98*N98,"")</f>
        <v/>
      </c>
    </row>
    <row ht="45" customHeight="1" r="99" s="11" customFormat="1">
      <c r="A99" s="42">
        <v>8033040745961</v>
      </c>
      <c r="B99" s="43"/>
      <c r="C99" s="44" t="s">
        <v>264</v>
      </c>
      <c r="D99" s="47" t="s">
        <v>265</v>
      </c>
      <c r="E99" s="45" t="s">
        <v>23</v>
      </c>
      <c r="F99" s="34" t="s">
        <v>239</v>
      </c>
      <c r="G99" s="37">
        <v>17.9</v>
      </c>
      <c r="H99" s="36">
        <f>G99*0.5*0.9*0.95</f>
        <v>7.65225</v>
      </c>
      <c r="I99" s="48">
        <f>H99*0.94</f>
        <v>7.193115</v>
      </c>
      <c r="J99" s="48">
        <f>H99*0.87</f>
        <v>6.6574575</v>
      </c>
      <c r="K99" s="22" t="s">
        <v>264</v>
      </c>
      <c r="L99" s="39"/>
      <c r="M99" s="40" t="str">
        <f>IF(L99&lt;1,"",IF(L99&lt;6,0,IF(L99&lt;12,0.06,IF(L99&gt;11,0.13,0))))</f>
        <v/>
      </c>
      <c r="N99" s="41" t="str">
        <f>IF(L99=0,"",IF(L99&lt;6,H99,IF(L99&lt;12,I99,J99)))</f>
        <v/>
      </c>
      <c r="O99" s="40" t="str">
        <f>_xlfn.IFERROR(L99*N99,"")</f>
        <v/>
      </c>
    </row>
    <row ht="45" customHeight="1" r="100" s="11" customFormat="1">
      <c r="A100" s="49" t="s">
        <v>266</v>
      </c>
      <c r="B100" s="43"/>
      <c r="C100" s="44" t="s">
        <v>267</v>
      </c>
      <c r="D100" s="47" t="s">
        <v>268</v>
      </c>
      <c r="E100" s="45" t="s">
        <v>23</v>
      </c>
      <c r="F100" s="46">
        <v>6</v>
      </c>
      <c r="G100" s="37">
        <v>17.9</v>
      </c>
      <c r="H100" s="36">
        <f>G100*0.5*0.9*0.95</f>
        <v>7.65225</v>
      </c>
      <c r="I100" s="48">
        <f>H100*0.94</f>
        <v>7.193115</v>
      </c>
      <c r="J100" s="48">
        <f>H100*0.87</f>
        <v>6.6574575</v>
      </c>
      <c r="K100" s="22" t="s">
        <v>267</v>
      </c>
      <c r="L100" s="39"/>
      <c r="M100" s="40" t="str">
        <f>IF(L100&lt;1,"",IF(L100&lt;6,0,IF(L100&lt;12,0.06,IF(L100&gt;11,0.13,0))))</f>
        <v/>
      </c>
      <c r="N100" s="41" t="str">
        <f>IF(L100=0,"",IF(L100&lt;6,H100,IF(L100&lt;12,I100,J100)))</f>
        <v/>
      </c>
      <c r="O100" s="40" t="str">
        <f>_xlfn.IFERROR(L100*N100,"")</f>
        <v/>
      </c>
    </row>
    <row ht="45" customHeight="1" r="101" s="11" customFormat="1">
      <c r="A101" s="49" t="s">
        <v>269</v>
      </c>
      <c r="B101" s="43"/>
      <c r="C101" s="44" t="s">
        <v>270</v>
      </c>
      <c r="D101" s="47" t="s">
        <v>271</v>
      </c>
      <c r="E101" s="45" t="s">
        <v>23</v>
      </c>
      <c r="F101" s="34" t="s">
        <v>239</v>
      </c>
      <c r="G101" s="37">
        <v>17.9</v>
      </c>
      <c r="H101" s="36">
        <f>G101*0.5*0.9*0.95</f>
        <v>7.65225</v>
      </c>
      <c r="I101" s="48">
        <f>H101*0.94</f>
        <v>7.193115</v>
      </c>
      <c r="J101" s="48">
        <f>H101*0.87</f>
        <v>6.6574575</v>
      </c>
      <c r="K101" s="22" t="s">
        <v>270</v>
      </c>
      <c r="L101" s="39"/>
      <c r="M101" s="40" t="str">
        <f>IF(L101&lt;1,"",IF(L101&lt;6,0,IF(L101&lt;12,0.06,IF(L101&gt;11,0.13,0))))</f>
        <v/>
      </c>
      <c r="N101" s="41" t="str">
        <f>IF(L101=0,"",IF(L101&lt;6,H101,IF(L101&lt;12,I101,J101)))</f>
        <v/>
      </c>
      <c r="O101" s="40" t="str">
        <f>_xlfn.IFERROR(L101*N101,"")</f>
        <v/>
      </c>
    </row>
    <row ht="45" customHeight="1" r="102" s="11" customFormat="1">
      <c r="A102" s="49" t="s">
        <v>272</v>
      </c>
      <c r="B102" s="43"/>
      <c r="C102" s="44" t="s">
        <v>273</v>
      </c>
      <c r="D102" s="47" t="s">
        <v>274</v>
      </c>
      <c r="E102" s="45" t="s">
        <v>23</v>
      </c>
      <c r="F102" s="46">
        <v>6</v>
      </c>
      <c r="G102" s="37">
        <v>17.9</v>
      </c>
      <c r="H102" s="36">
        <f>G102*0.5*0.9*0.95</f>
        <v>7.65225</v>
      </c>
      <c r="I102" s="48">
        <f>H102*0.94</f>
        <v>7.193115</v>
      </c>
      <c r="J102" s="48">
        <f>H102*0.87</f>
        <v>6.6574575</v>
      </c>
      <c r="K102" s="22" t="s">
        <v>273</v>
      </c>
      <c r="L102" s="39"/>
      <c r="M102" s="40" t="str">
        <f>IF(L102&lt;1,"",IF(L102&lt;6,0,IF(L102&lt;12,0.06,IF(L102&gt;11,0.13,0))))</f>
        <v/>
      </c>
      <c r="N102" s="41" t="str">
        <f>IF(L102=0,"",IF(L102&lt;6,H102,IF(L102&lt;12,I102,J102)))</f>
        <v/>
      </c>
      <c r="O102" s="40" t="str">
        <f>_xlfn.IFERROR(L102*N102,"")</f>
        <v/>
      </c>
    </row>
    <row ht="45" customHeight="1" r="103" s="11" customFormat="1">
      <c r="A103" s="49" t="s">
        <v>275</v>
      </c>
      <c r="B103" s="43"/>
      <c r="C103" s="44" t="s">
        <v>276</v>
      </c>
      <c r="D103" s="47" t="s">
        <v>277</v>
      </c>
      <c r="E103" s="45" t="s">
        <v>231</v>
      </c>
      <c r="F103" s="34" t="s">
        <v>278</v>
      </c>
      <c r="G103" s="37">
        <v>49</v>
      </c>
      <c r="H103" s="36">
        <f>G103*0.5*0.9*0.95</f>
        <v>20.9475</v>
      </c>
      <c r="I103" s="48">
        <f>H103*0.94</f>
        <v>19.69065</v>
      </c>
      <c r="J103" s="48">
        <f>H103*0.87</f>
        <v>18.224325</v>
      </c>
      <c r="K103" s="22" t="s">
        <v>276</v>
      </c>
      <c r="L103" s="39"/>
      <c r="M103" s="40" t="str">
        <f>IF(L103&lt;1,"",IF(L103&lt;6,0,IF(L103&lt;12,0.06,IF(L103&gt;11,0.13,0))))</f>
        <v/>
      </c>
      <c r="N103" s="41" t="str">
        <f>IF(L103=0,"",IF(L103&lt;6,H103,IF(L103&lt;12,I103,J103)))</f>
        <v/>
      </c>
      <c r="O103" s="40" t="str">
        <f>_xlfn.IFERROR(L103*N103,"")</f>
        <v/>
      </c>
    </row>
    <row ht="45" customHeight="1" r="104" s="11" customFormat="1">
      <c r="A104" s="49" t="s">
        <v>279</v>
      </c>
      <c r="B104" s="43"/>
      <c r="C104" s="44" t="s">
        <v>280</v>
      </c>
      <c r="D104" s="47" t="s">
        <v>281</v>
      </c>
      <c r="E104" s="45" t="s">
        <v>231</v>
      </c>
      <c r="F104" s="34" t="s">
        <v>282</v>
      </c>
      <c r="G104" s="37">
        <v>55</v>
      </c>
      <c r="H104" s="36">
        <f>G104*0.5*0.9*0.95</f>
        <v>23.5125</v>
      </c>
      <c r="I104" s="48">
        <f>H104*0.94</f>
        <v>22.10175</v>
      </c>
      <c r="J104" s="48">
        <f>H104*0.87</f>
        <v>20.455875</v>
      </c>
      <c r="K104" s="22" t="s">
        <v>280</v>
      </c>
      <c r="L104" s="39"/>
      <c r="M104" s="40" t="str">
        <f>IF(L104&lt;1,"",IF(L104&lt;6,0,IF(L104&lt;12,0.06,IF(L104&gt;11,0.13,0))))</f>
        <v/>
      </c>
      <c r="N104" s="41" t="str">
        <f>IF(L104=0,"",IF(L104&lt;6,H104,IF(L104&lt;12,I104,J104)))</f>
        <v/>
      </c>
      <c r="O104" s="40" t="str">
        <f>_xlfn.IFERROR(L104*N104,"")</f>
        <v/>
      </c>
    </row>
    <row ht="45" customHeight="1" r="105" s="11" customFormat="1">
      <c r="A105" s="49" t="s">
        <v>283</v>
      </c>
      <c r="B105" s="43"/>
      <c r="C105" s="44" t="s">
        <v>284</v>
      </c>
      <c r="D105" s="47" t="s">
        <v>285</v>
      </c>
      <c r="E105" s="45" t="s">
        <v>231</v>
      </c>
      <c r="F105" s="34" t="s">
        <v>282</v>
      </c>
      <c r="G105" s="37">
        <v>55</v>
      </c>
      <c r="H105" s="36">
        <f>G105*0.5*0.9*0.95</f>
        <v>23.5125</v>
      </c>
      <c r="I105" s="48">
        <f>H105*0.94</f>
        <v>22.10175</v>
      </c>
      <c r="J105" s="48">
        <f>H105*0.87</f>
        <v>20.455875</v>
      </c>
      <c r="K105" s="22" t="s">
        <v>284</v>
      </c>
      <c r="L105" s="39"/>
      <c r="M105" s="40" t="str">
        <f>IF(L105&lt;1,"",IF(L105&lt;6,0,IF(L105&lt;12,0.06,IF(L105&gt;11,0.13,0))))</f>
        <v/>
      </c>
      <c r="N105" s="41" t="str">
        <f>IF(L105=0,"",IF(L105&lt;6,H105,IF(L105&lt;12,I105,J105)))</f>
        <v/>
      </c>
      <c r="O105" s="40" t="str">
        <f>_xlfn.IFERROR(L105*N105,"")</f>
        <v/>
      </c>
    </row>
    <row ht="45" customHeight="1" r="106" s="11" customFormat="1">
      <c r="A106" s="42">
        <v>8033040745435</v>
      </c>
      <c r="B106" s="43"/>
      <c r="C106" s="44" t="s">
        <v>286</v>
      </c>
      <c r="D106" s="47" t="s">
        <v>287</v>
      </c>
      <c r="E106" s="45" t="s">
        <v>231</v>
      </c>
      <c r="F106" s="34" t="s">
        <v>282</v>
      </c>
      <c r="G106" s="37">
        <v>49</v>
      </c>
      <c r="H106" s="36">
        <f>G106*0.5*0.9*0.95</f>
        <v>20.9475</v>
      </c>
      <c r="I106" s="48">
        <f>H106*0.94</f>
        <v>19.69065</v>
      </c>
      <c r="J106" s="48">
        <f>H106*0.87</f>
        <v>18.224325</v>
      </c>
      <c r="K106" s="22" t="s">
        <v>286</v>
      </c>
      <c r="L106" s="39"/>
      <c r="M106" s="40" t="str">
        <f>IF(L106&lt;1,"",IF(L106&lt;6,0,IF(L106&lt;12,0.06,IF(L106&gt;11,0.13,0))))</f>
        <v/>
      </c>
      <c r="N106" s="41" t="str">
        <f>IF(L106=0,"",IF(L106&lt;6,H106,IF(L106&lt;12,I106,J106)))</f>
        <v/>
      </c>
      <c r="O106" s="40" t="str">
        <f>_xlfn.IFERROR(L106*N106,"")</f>
        <v/>
      </c>
    </row>
    <row ht="45" customHeight="1" r="107" s="11" customFormat="1">
      <c r="A107" s="42">
        <v>8033040745442</v>
      </c>
      <c r="B107" s="43"/>
      <c r="C107" s="44" t="s">
        <v>288</v>
      </c>
      <c r="D107" s="47" t="s">
        <v>289</v>
      </c>
      <c r="E107" s="45" t="s">
        <v>231</v>
      </c>
      <c r="F107" s="34" t="s">
        <v>282</v>
      </c>
      <c r="G107" s="37">
        <v>49</v>
      </c>
      <c r="H107" s="36">
        <f>G107*0.5*0.9*0.95</f>
        <v>20.9475</v>
      </c>
      <c r="I107" s="48">
        <f>H107*0.94</f>
        <v>19.69065</v>
      </c>
      <c r="J107" s="48">
        <f>H107*0.87</f>
        <v>18.224325</v>
      </c>
      <c r="K107" s="22" t="s">
        <v>288</v>
      </c>
      <c r="L107" s="39"/>
      <c r="M107" s="40" t="str">
        <f>IF(L107&lt;1,"",IF(L107&lt;6,0,IF(L107&lt;12,0.06,IF(L107&gt;11,0.13,0))))</f>
        <v/>
      </c>
      <c r="N107" s="41" t="str">
        <f>IF(L107=0,"",IF(L107&lt;6,H107,IF(L107&lt;12,I107,J107)))</f>
        <v/>
      </c>
      <c r="O107" s="40" t="str">
        <f>_xlfn.IFERROR(L107*N107,"")</f>
        <v/>
      </c>
    </row>
    <row ht="45" customHeight="1" r="108" s="11" customFormat="1">
      <c r="A108" s="49" t="s">
        <v>290</v>
      </c>
      <c r="B108" s="43"/>
      <c r="C108" s="44" t="s">
        <v>291</v>
      </c>
      <c r="D108" s="47" t="s">
        <v>292</v>
      </c>
      <c r="E108" s="33">
        <v>2</v>
      </c>
      <c r="F108" s="34" t="s">
        <v>293</v>
      </c>
      <c r="G108" s="37">
        <v>19.9</v>
      </c>
      <c r="H108" s="36">
        <f>G108*0.5*0.9*0.95</f>
        <v>8.50725</v>
      </c>
      <c r="I108" s="48">
        <f>H108*0.94</f>
        <v>7.996815</v>
      </c>
      <c r="J108" s="48">
        <f>H108*0.87</f>
        <v>7.4013075</v>
      </c>
      <c r="K108" s="22" t="s">
        <v>291</v>
      </c>
      <c r="L108" s="39"/>
      <c r="M108" s="40" t="str">
        <f>IF(L108&lt;1,"",IF(L108&lt;6,0,IF(L108&lt;12,0.06,IF(L108&gt;11,0.13,0))))</f>
        <v/>
      </c>
      <c r="N108" s="41" t="str">
        <f>IF(L108=0,"",IF(L108&lt;6,H108,IF(L108&lt;12,I108,J108)))</f>
        <v/>
      </c>
      <c r="O108" s="40" t="str">
        <f>_xlfn.IFERROR(L108*N108,"")</f>
        <v/>
      </c>
    </row>
    <row ht="45" customHeight="1" r="109" s="11" customFormat="1">
      <c r="A109" s="42">
        <v>8033040746074</v>
      </c>
      <c r="B109" s="43"/>
      <c r="C109" s="44" t="s">
        <v>294</v>
      </c>
      <c r="D109" s="47" t="s">
        <v>295</v>
      </c>
      <c r="E109" s="45" t="s">
        <v>231</v>
      </c>
      <c r="F109" s="34" t="s">
        <v>296</v>
      </c>
      <c r="G109" s="37">
        <v>39.9</v>
      </c>
      <c r="H109" s="36">
        <f>G109*0.5*0.9*0.95</f>
        <v>17.05725</v>
      </c>
      <c r="I109" s="48">
        <f>H109*0.94</f>
        <v>16.033815</v>
      </c>
      <c r="J109" s="48">
        <f>H109*0.87</f>
        <v>14.8398075</v>
      </c>
      <c r="K109" s="22" t="s">
        <v>294</v>
      </c>
      <c r="L109" s="39"/>
      <c r="M109" s="40" t="str">
        <f>IF(L109&lt;1,"",IF(L109&lt;6,0,IF(L109&lt;12,0.06,IF(L109&gt;11,0.13,0))))</f>
        <v/>
      </c>
      <c r="N109" s="41" t="str">
        <f>IF(L109=0,"",IF(L109&lt;6,H109,IF(L109&lt;12,I109,J109)))</f>
        <v/>
      </c>
      <c r="O109" s="40" t="str">
        <f>_xlfn.IFERROR(L109*N109,"")</f>
        <v/>
      </c>
    </row>
    <row ht="45" customHeight="1" r="110" s="11" customFormat="1">
      <c r="A110" s="42">
        <v>8033040746081</v>
      </c>
      <c r="B110" s="43"/>
      <c r="C110" s="44" t="s">
        <v>297</v>
      </c>
      <c r="D110" s="47" t="s">
        <v>298</v>
      </c>
      <c r="E110" s="45" t="s">
        <v>231</v>
      </c>
      <c r="F110" s="34" t="s">
        <v>296</v>
      </c>
      <c r="G110" s="37">
        <v>39.9</v>
      </c>
      <c r="H110" s="36">
        <f>G110*0.5*0.9*0.95</f>
        <v>17.05725</v>
      </c>
      <c r="I110" s="48">
        <f>H110*0.94</f>
        <v>16.033815</v>
      </c>
      <c r="J110" s="48">
        <f>H110*0.87</f>
        <v>14.8398075</v>
      </c>
      <c r="K110" s="22" t="s">
        <v>297</v>
      </c>
      <c r="L110" s="39"/>
      <c r="M110" s="40" t="str">
        <f>IF(L110&lt;1,"",IF(L110&lt;6,0,IF(L110&lt;12,0.06,IF(L110&gt;11,0.13,0))))</f>
        <v/>
      </c>
      <c r="N110" s="41" t="str">
        <f>IF(L110=0,"",IF(L110&lt;6,H110,IF(L110&lt;12,I110,J110)))</f>
        <v/>
      </c>
      <c r="O110" s="40" t="str">
        <f>_xlfn.IFERROR(L110*N110,"")</f>
        <v/>
      </c>
    </row>
    <row ht="45" customHeight="1" r="111" s="11" customFormat="1">
      <c r="A111" s="42">
        <v>8033040746098</v>
      </c>
      <c r="B111" s="43"/>
      <c r="C111" s="44" t="s">
        <v>299</v>
      </c>
      <c r="D111" s="47" t="s">
        <v>300</v>
      </c>
      <c r="E111" s="45" t="s">
        <v>231</v>
      </c>
      <c r="F111" s="34" t="s">
        <v>296</v>
      </c>
      <c r="G111" s="37">
        <v>39.9</v>
      </c>
      <c r="H111" s="36">
        <f>G111*0.5*0.9*0.95</f>
        <v>17.05725</v>
      </c>
      <c r="I111" s="48">
        <f>H111*0.94</f>
        <v>16.033815</v>
      </c>
      <c r="J111" s="48">
        <f>H111*0.87</f>
        <v>14.8398075</v>
      </c>
      <c r="K111" s="22" t="s">
        <v>299</v>
      </c>
      <c r="L111" s="39"/>
      <c r="M111" s="40" t="str">
        <f>IF(L111&lt;1,"",IF(L111&lt;6,0,IF(L111&lt;12,0.06,IF(L111&gt;11,0.13,0))))</f>
        <v/>
      </c>
      <c r="N111" s="41" t="str">
        <f>IF(L111=0,"",IF(L111&lt;6,H111,IF(L111&lt;12,I111,J111)))</f>
        <v/>
      </c>
      <c r="O111" s="40" t="str">
        <f>_xlfn.IFERROR(L111*N111,"")</f>
        <v/>
      </c>
    </row>
    <row ht="45" customHeight="1" r="112" s="11" customFormat="1">
      <c r="A112" s="53">
        <v>8055035683881</v>
      </c>
      <c r="B112" s="52"/>
      <c r="C112" s="54" t="s">
        <v>301</v>
      </c>
      <c r="D112" s="55" t="s">
        <v>302</v>
      </c>
      <c r="E112" s="56">
        <v>2</v>
      </c>
      <c r="F112" s="57"/>
      <c r="G112" s="58">
        <v>27.9</v>
      </c>
      <c r="H112" s="36">
        <f>G112*0.5*0.9*0.95</f>
        <v>11.92725</v>
      </c>
      <c r="I112" s="59">
        <f>H112*0.94</f>
        <v>11.211615</v>
      </c>
      <c r="J112" s="59">
        <f>H112*0.87</f>
        <v>10.3767075</v>
      </c>
      <c r="K112" s="60" t="s">
        <v>301</v>
      </c>
      <c r="L112" s="39"/>
      <c r="M112" s="40" t="str">
        <f>IF(L112&lt;1,"",IF(L112&lt;6,0,IF(L112&lt;12,0.06,IF(L112&gt;11,0.13,0))))</f>
        <v/>
      </c>
      <c r="N112" s="41" t="str">
        <f>IF(L112=0,"",IF(L112&lt;6,H112,IF(L112&lt;12,I112,J112)))</f>
        <v/>
      </c>
      <c r="O112" s="40" t="str">
        <f>_xlfn.IFERROR(L112*N112,"")</f>
        <v/>
      </c>
    </row>
    <row ht="45" customHeight="1" r="113" s="11" customFormat="1">
      <c r="A113" s="53">
        <v>8055035683799</v>
      </c>
      <c r="B113" s="52"/>
      <c r="C113" s="54" t="s">
        <v>303</v>
      </c>
      <c r="D113" s="55" t="s">
        <v>304</v>
      </c>
      <c r="E113" s="56">
        <v>2</v>
      </c>
      <c r="F113" s="57"/>
      <c r="G113" s="58">
        <v>22.9</v>
      </c>
      <c r="H113" s="36">
        <f>G113*0.5*0.9*0.95</f>
        <v>9.78975</v>
      </c>
      <c r="I113" s="59">
        <f>H113*0.94</f>
        <v>9.202365</v>
      </c>
      <c r="J113" s="59">
        <f>H113*0.87</f>
        <v>8.5170825</v>
      </c>
      <c r="K113" s="60" t="s">
        <v>303</v>
      </c>
      <c r="L113" s="39"/>
      <c r="M113" s="40" t="str">
        <f>IF(L113&lt;1,"",IF(L113&lt;6,0,IF(L113&lt;12,0.06,IF(L113&gt;11,0.13,0))))</f>
        <v/>
      </c>
      <c r="N113" s="41" t="str">
        <f>IF(L113=0,"",IF(L113&lt;6,H113,IF(L113&lt;12,I113,J113)))</f>
        <v/>
      </c>
      <c r="O113" s="40" t="str">
        <f>_xlfn.IFERROR(L113*N113,"")</f>
        <v/>
      </c>
    </row>
    <row ht="45" customHeight="1" r="114" s="11" customFormat="1">
      <c r="A114" s="49" t="s">
        <v>305</v>
      </c>
      <c r="B114" s="43"/>
      <c r="C114" s="44" t="s">
        <v>306</v>
      </c>
      <c r="D114" s="47" t="s">
        <v>307</v>
      </c>
      <c r="E114" s="33">
        <v>2</v>
      </c>
      <c r="F114" s="34" t="s">
        <v>193</v>
      </c>
      <c r="G114" s="37">
        <v>22.9</v>
      </c>
      <c r="H114" s="36">
        <f>G114*0.5*0.9*0.95</f>
        <v>9.78975</v>
      </c>
      <c r="I114" s="48">
        <f>H114*0.94</f>
        <v>9.202365</v>
      </c>
      <c r="J114" s="48">
        <f>H114*0.87</f>
        <v>8.5170825</v>
      </c>
      <c r="K114" s="22" t="s">
        <v>306</v>
      </c>
      <c r="L114" s="39"/>
      <c r="M114" s="40" t="str">
        <f>IF(L114&lt;1,"",IF(L114&lt;6,0,IF(L114&lt;12,0.06,IF(L114&gt;11,0.13,0))))</f>
        <v/>
      </c>
      <c r="N114" s="41" t="str">
        <f>IF(L114=0,"",IF(L114&lt;6,H114,IF(L114&lt;12,I114,J114)))</f>
        <v/>
      </c>
      <c r="O114" s="40" t="str">
        <f>_xlfn.IFERROR(L114*N114,"")</f>
        <v/>
      </c>
    </row>
    <row ht="45" customHeight="1" r="115" s="11" customFormat="1">
      <c r="A115" s="42">
        <v>8033040748344</v>
      </c>
      <c r="B115" s="43"/>
      <c r="C115" s="44" t="s">
        <v>308</v>
      </c>
      <c r="D115" s="47" t="s">
        <v>309</v>
      </c>
      <c r="E115" s="33">
        <v>2</v>
      </c>
      <c r="F115" s="34" t="s">
        <v>193</v>
      </c>
      <c r="G115" s="37">
        <v>22.9</v>
      </c>
      <c r="H115" s="36">
        <f>G115*0.5*0.9*0.95</f>
        <v>9.78975</v>
      </c>
      <c r="I115" s="48">
        <f>H115*0.94</f>
        <v>9.202365</v>
      </c>
      <c r="J115" s="48">
        <f>H115*0.87</f>
        <v>8.5170825</v>
      </c>
      <c r="K115" s="22" t="s">
        <v>308</v>
      </c>
      <c r="L115" s="39"/>
      <c r="M115" s="40" t="str">
        <f>IF(L115&lt;1,"",IF(L115&lt;6,0,IF(L115&lt;12,0.06,IF(L115&gt;11,0.13,0))))</f>
        <v/>
      </c>
      <c r="N115" s="41" t="str">
        <f>IF(L115=0,"",IF(L115&lt;6,H115,IF(L115&lt;12,I115,J115)))</f>
        <v/>
      </c>
      <c r="O115" s="40" t="str">
        <f>_xlfn.IFERROR(L115*N115,"")</f>
        <v/>
      </c>
    </row>
    <row ht="36" customHeight="1" r="116" s="11" customFormat="1">
      <c r="A116" s="49" t="s">
        <v>310</v>
      </c>
      <c r="B116" s="43"/>
      <c r="C116" s="31" t="s">
        <v>311</v>
      </c>
      <c r="D116" s="47" t="s">
        <v>312</v>
      </c>
      <c r="E116" s="65" t="s">
        <v>23</v>
      </c>
      <c r="F116" s="46">
        <v>12</v>
      </c>
      <c r="G116" s="37">
        <v>22.9</v>
      </c>
      <c r="H116" s="36">
        <f>G116*0.5*0.9*0.95</f>
        <v>9.78975</v>
      </c>
      <c r="I116" s="48">
        <f>H116*0.94</f>
        <v>9.202365</v>
      </c>
      <c r="J116" s="48">
        <f>H116*0.87</f>
        <v>8.5170825</v>
      </c>
      <c r="K116" s="38" t="s">
        <v>311</v>
      </c>
      <c r="L116" s="39"/>
      <c r="M116" s="40" t="str">
        <f>IF(L116&lt;1,"",IF(L116&lt;6,0,IF(L116&lt;12,0.06,IF(L116&gt;11,0.13,0))))</f>
        <v/>
      </c>
      <c r="N116" s="41" t="str">
        <f>IF(L116=0,"",IF(L116&lt;6,H116,IF(L116&lt;12,I116,J116)))</f>
        <v/>
      </c>
      <c r="O116" s="40" t="str">
        <f>_xlfn.IFERROR(L116*N116,"")</f>
        <v/>
      </c>
    </row>
    <row ht="45" customHeight="1" r="117" s="11" customFormat="1">
      <c r="A117" s="49" t="s">
        <v>313</v>
      </c>
      <c r="B117" s="43"/>
      <c r="C117" s="31" t="s">
        <v>314</v>
      </c>
      <c r="D117" s="47" t="s">
        <v>315</v>
      </c>
      <c r="E117" s="65" t="s">
        <v>23</v>
      </c>
      <c r="F117" s="46">
        <v>12</v>
      </c>
      <c r="G117" s="37">
        <v>22.9</v>
      </c>
      <c r="H117" s="36">
        <f>G117*0.5*0.9*0.95</f>
        <v>9.78975</v>
      </c>
      <c r="I117" s="48">
        <f>H117*0.94</f>
        <v>9.202365</v>
      </c>
      <c r="J117" s="48">
        <f>H117*0.87</f>
        <v>8.5170825</v>
      </c>
      <c r="K117" s="38" t="s">
        <v>314</v>
      </c>
      <c r="L117" s="39"/>
      <c r="M117" s="40" t="str">
        <f>IF(L117&lt;1,"",IF(L117&lt;6,0,IF(L117&lt;12,0.06,IF(L117&gt;11,0.13,0))))</f>
        <v/>
      </c>
      <c r="N117" s="41" t="str">
        <f>IF(L117=0,"",IF(L117&lt;6,H117,IF(L117&lt;12,I117,J117)))</f>
        <v/>
      </c>
      <c r="O117" s="40" t="str">
        <f>_xlfn.IFERROR(L117*N117,"")</f>
        <v/>
      </c>
    </row>
    <row ht="45" customHeight="1" r="118" s="11" customFormat="1">
      <c r="A118" s="53">
        <v>8055035683805</v>
      </c>
      <c r="B118" s="52"/>
      <c r="C118" s="54" t="s">
        <v>316</v>
      </c>
      <c r="D118" s="55" t="s">
        <v>317</v>
      </c>
      <c r="E118" s="56">
        <v>2</v>
      </c>
      <c r="F118" s="57"/>
      <c r="G118" s="58">
        <v>22.9</v>
      </c>
      <c r="H118" s="36">
        <f>G118*0.5*0.9*0.95</f>
        <v>9.78975</v>
      </c>
      <c r="I118" s="59">
        <f>H118*0.94</f>
        <v>9.202365</v>
      </c>
      <c r="J118" s="59">
        <f>H118*0.87</f>
        <v>8.5170825</v>
      </c>
      <c r="K118" s="60" t="s">
        <v>316</v>
      </c>
      <c r="L118" s="39"/>
      <c r="M118" s="40" t="str">
        <f>IF(L118&lt;1,"",IF(L118&lt;6,0,IF(L118&lt;12,0.06,IF(L118&gt;11,0.13,0))))</f>
        <v/>
      </c>
      <c r="N118" s="41" t="str">
        <f>IF(L118=0,"",IF(L118&lt;6,H118,IF(L118&lt;12,I118,J118)))</f>
        <v/>
      </c>
      <c r="O118" s="40" t="str">
        <f>_xlfn.IFERROR(L118*N118,"")</f>
        <v/>
      </c>
    </row>
    <row ht="45" customHeight="1" r="119" s="11" customFormat="1">
      <c r="A119" s="53">
        <v>8055035683812</v>
      </c>
      <c r="B119" s="52"/>
      <c r="C119" s="54" t="s">
        <v>318</v>
      </c>
      <c r="D119" s="55" t="s">
        <v>319</v>
      </c>
      <c r="E119" s="56">
        <v>2</v>
      </c>
      <c r="F119" s="57"/>
      <c r="G119" s="58">
        <v>22.9</v>
      </c>
      <c r="H119" s="36">
        <f>G119*0.5*0.9*0.95</f>
        <v>9.78975</v>
      </c>
      <c r="I119" s="59">
        <f>H119*0.94</f>
        <v>9.202365</v>
      </c>
      <c r="J119" s="59">
        <f>H119*0.87</f>
        <v>8.5170825</v>
      </c>
      <c r="K119" s="60" t="s">
        <v>318</v>
      </c>
      <c r="L119" s="39"/>
      <c r="M119" s="40" t="str">
        <f>IF(L119&lt;1,"",IF(L119&lt;6,0,IF(L119&lt;12,0.06,IF(L119&gt;11,0.13,0))))</f>
        <v/>
      </c>
      <c r="N119" s="41" t="str">
        <f>IF(L119=0,"",IF(L119&lt;6,H119,IF(L119&lt;12,I119,J119)))</f>
        <v/>
      </c>
      <c r="O119" s="40" t="str">
        <f>_xlfn.IFERROR(L119*N119,"")</f>
        <v/>
      </c>
    </row>
    <row ht="45" customHeight="1" r="120" s="11" customFormat="1">
      <c r="A120" s="53">
        <v>8055035684895</v>
      </c>
      <c r="B120" s="52"/>
      <c r="C120" s="54" t="s">
        <v>320</v>
      </c>
      <c r="D120" s="55" t="s">
        <v>321</v>
      </c>
      <c r="E120" s="56">
        <v>2</v>
      </c>
      <c r="F120" s="57"/>
      <c r="G120" s="58">
        <v>27.9</v>
      </c>
      <c r="H120" s="36">
        <f>G120*0.5*0.9*0.95</f>
        <v>11.92725</v>
      </c>
      <c r="I120" s="59">
        <f>H120*0.94</f>
        <v>11.211615</v>
      </c>
      <c r="J120" s="59">
        <f>H120*0.87</f>
        <v>10.3767075</v>
      </c>
      <c r="K120" s="60" t="s">
        <v>320</v>
      </c>
      <c r="L120" s="39"/>
      <c r="M120" s="40" t="str">
        <f>IF(L120&lt;1,"",IF(L120&lt;6,0,IF(L120&lt;12,0.06,IF(L120&gt;11,0.13,0))))</f>
        <v/>
      </c>
      <c r="N120" s="41" t="str">
        <f>IF(L120=0,"",IF(L120&lt;6,H120,IF(L120&lt;12,I120,J120)))</f>
        <v/>
      </c>
      <c r="O120" s="40" t="str">
        <f>_xlfn.IFERROR(L120*N120,"")</f>
        <v/>
      </c>
    </row>
    <row ht="45" customHeight="1" r="121" s="11" customFormat="1">
      <c r="A121" s="49" t="s">
        <v>322</v>
      </c>
      <c r="B121" s="43"/>
      <c r="C121" s="44" t="s">
        <v>323</v>
      </c>
      <c r="D121" s="47" t="s">
        <v>324</v>
      </c>
      <c r="E121" s="33">
        <v>2</v>
      </c>
      <c r="F121" s="34" t="s">
        <v>193</v>
      </c>
      <c r="G121" s="37">
        <v>22.9</v>
      </c>
      <c r="H121" s="36">
        <f>G121*0.5*0.9*0.95</f>
        <v>9.78975</v>
      </c>
      <c r="I121" s="48">
        <f>H121*0.94</f>
        <v>9.202365</v>
      </c>
      <c r="J121" s="48">
        <f>H121*0.87</f>
        <v>8.5170825</v>
      </c>
      <c r="K121" s="22" t="s">
        <v>323</v>
      </c>
      <c r="L121" s="39"/>
      <c r="M121" s="40" t="str">
        <f>IF(L121&lt;1,"",IF(L121&lt;6,0,IF(L121&lt;12,0.06,IF(L121&gt;11,0.13,0))))</f>
        <v/>
      </c>
      <c r="N121" s="41" t="str">
        <f>IF(L121=0,"",IF(L121&lt;6,H121,IF(L121&lt;12,I121,J121)))</f>
        <v/>
      </c>
      <c r="O121" s="40" t="str">
        <f>_xlfn.IFERROR(L121*N121,"")</f>
        <v/>
      </c>
    </row>
    <row ht="45" customHeight="1" r="122" s="11" customFormat="1">
      <c r="A122" s="49" t="s">
        <v>325</v>
      </c>
      <c r="B122" s="43"/>
      <c r="C122" s="44" t="s">
        <v>326</v>
      </c>
      <c r="D122" s="47" t="s">
        <v>327</v>
      </c>
      <c r="E122" s="33">
        <v>2</v>
      </c>
      <c r="F122" s="34" t="s">
        <v>193</v>
      </c>
      <c r="G122" s="37">
        <v>22.9</v>
      </c>
      <c r="H122" s="36">
        <f>G122*0.5*0.9*0.95</f>
        <v>9.78975</v>
      </c>
      <c r="I122" s="48">
        <f>H122*0.94</f>
        <v>9.202365</v>
      </c>
      <c r="J122" s="48">
        <f>H122*0.87</f>
        <v>8.5170825</v>
      </c>
      <c r="K122" s="22" t="s">
        <v>326</v>
      </c>
      <c r="L122" s="39"/>
      <c r="M122" s="40" t="str">
        <f>IF(L122&lt;1,"",IF(L122&lt;6,0,IF(L122&lt;12,0.06,IF(L122&gt;11,0.13,0))))</f>
        <v/>
      </c>
      <c r="N122" s="41" t="str">
        <f>IF(L122=0,"",IF(L122&lt;6,H122,IF(L122&lt;12,I122,J122)))</f>
        <v/>
      </c>
      <c r="O122" s="40" t="str">
        <f>_xlfn.IFERROR(L122*N122,"")</f>
        <v/>
      </c>
    </row>
    <row ht="45" customHeight="1" r="123" s="28" customFormat="1">
      <c r="A123" s="49" t="s">
        <v>328</v>
      </c>
      <c r="B123" s="43"/>
      <c r="C123" s="44" t="s">
        <v>329</v>
      </c>
      <c r="D123" s="32" t="s">
        <v>330</v>
      </c>
      <c r="E123" s="33">
        <v>2</v>
      </c>
      <c r="F123" s="34" t="s">
        <v>193</v>
      </c>
      <c r="G123" s="37">
        <v>22.9</v>
      </c>
      <c r="H123" s="36">
        <f>G123*0.5*0.9*0.95</f>
        <v>9.78975</v>
      </c>
      <c r="I123" s="37">
        <f>H123*0.94</f>
        <v>9.202365</v>
      </c>
      <c r="J123" s="37">
        <f>H123*0.87</f>
        <v>8.5170825</v>
      </c>
      <c r="K123" s="22" t="s">
        <v>329</v>
      </c>
      <c r="L123" s="39"/>
      <c r="M123" s="40" t="str">
        <f>IF(L123&lt;1,"",IF(L123&lt;6,0,IF(L123&lt;12,0.06,IF(L123&gt;11,0.13,0))))</f>
        <v/>
      </c>
      <c r="N123" s="41" t="str">
        <f>IF(L123=0,"",IF(L123&lt;6,H123,IF(L123&lt;12,I123,J123)))</f>
        <v/>
      </c>
      <c r="O123" s="40" t="str">
        <f>_xlfn.IFERROR(L123*N123,"")</f>
        <v/>
      </c>
    </row>
    <row ht="45" customHeight="1" r="124" s="11" customFormat="1">
      <c r="A124" s="42">
        <v>8033040748351</v>
      </c>
      <c r="B124" s="43"/>
      <c r="C124" s="44" t="s">
        <v>331</v>
      </c>
      <c r="D124" s="47" t="s">
        <v>332</v>
      </c>
      <c r="E124" s="33">
        <v>2</v>
      </c>
      <c r="F124" s="34" t="s">
        <v>193</v>
      </c>
      <c r="G124" s="37">
        <v>22.9</v>
      </c>
      <c r="H124" s="36">
        <f>G124*0.5*0.9*0.95</f>
        <v>9.78975</v>
      </c>
      <c r="I124" s="48">
        <f>H124*0.94</f>
        <v>9.202365</v>
      </c>
      <c r="J124" s="48">
        <f>H124*0.87</f>
        <v>8.5170825</v>
      </c>
      <c r="K124" s="22" t="s">
        <v>331</v>
      </c>
      <c r="L124" s="39"/>
      <c r="M124" s="40" t="str">
        <f>IF(L124&lt;1,"",IF(L124&lt;6,0,IF(L124&lt;12,0.06,IF(L124&gt;11,0.13,0))))</f>
        <v/>
      </c>
      <c r="N124" s="41" t="str">
        <f>IF(L124=0,"",IF(L124&lt;6,H124,IF(L124&lt;12,I124,J124)))</f>
        <v/>
      </c>
      <c r="O124" s="40" t="str">
        <f>_xlfn.IFERROR(L124*N124,"")</f>
        <v/>
      </c>
    </row>
    <row ht="45" customHeight="1" r="125" s="11" customFormat="1">
      <c r="A125" s="53">
        <v>8055035684901</v>
      </c>
      <c r="B125" s="52"/>
      <c r="C125" s="54" t="s">
        <v>333</v>
      </c>
      <c r="D125" s="55" t="s">
        <v>334</v>
      </c>
      <c r="E125" s="56">
        <v>2</v>
      </c>
      <c r="F125" s="57"/>
      <c r="G125" s="58">
        <v>27.9</v>
      </c>
      <c r="H125" s="36">
        <f>G125*0.5*0.9*0.95</f>
        <v>11.92725</v>
      </c>
      <c r="I125" s="59">
        <f>H125*0.94</f>
        <v>11.211615</v>
      </c>
      <c r="J125" s="59">
        <f>H125*0.87</f>
        <v>10.3767075</v>
      </c>
      <c r="K125" s="60" t="s">
        <v>333</v>
      </c>
      <c r="L125" s="39"/>
      <c r="M125" s="40" t="str">
        <f>IF(L125&lt;1,"",IF(L125&lt;6,0,IF(L125&lt;12,0.06,IF(L125&gt;11,0.13,0))))</f>
        <v/>
      </c>
      <c r="N125" s="41" t="str">
        <f>IF(L125=0,"",IF(L125&lt;6,H125,IF(L125&lt;12,I125,J125)))</f>
        <v/>
      </c>
      <c r="O125" s="40" t="str">
        <f>_xlfn.IFERROR(L125*N125,"")</f>
        <v/>
      </c>
    </row>
    <row ht="24" customHeight="1" r="126" s="11" customFormat="1">
      <c r="A126" s="49" t="s">
        <v>335</v>
      </c>
      <c r="B126" s="43"/>
      <c r="C126" s="44" t="s">
        <v>336</v>
      </c>
      <c r="D126" s="47" t="s">
        <v>337</v>
      </c>
      <c r="E126" s="45" t="s">
        <v>23</v>
      </c>
      <c r="F126" s="34" t="s">
        <v>193</v>
      </c>
      <c r="G126" s="37">
        <v>14.9</v>
      </c>
      <c r="H126" s="36">
        <f>G126*0.5*0.9*0.95</f>
        <v>6.36975</v>
      </c>
      <c r="I126" s="48">
        <f>H126*0.94</f>
        <v>5.987565</v>
      </c>
      <c r="J126" s="48">
        <f>H126*0.87</f>
        <v>5.5416825</v>
      </c>
      <c r="K126" s="22" t="s">
        <v>336</v>
      </c>
      <c r="L126" s="39"/>
      <c r="M126" s="40" t="str">
        <f>IF(L126&lt;1,"",IF(L126&lt;6,0,IF(L126&lt;12,0.06,IF(L126&gt;11,0.13,0))))</f>
        <v/>
      </c>
      <c r="N126" s="41" t="str">
        <f>IF(L126=0,"",IF(L126&lt;6,H126,IF(L126&lt;12,I126,J126)))</f>
        <v/>
      </c>
      <c r="O126" s="40" t="str">
        <f>_xlfn.IFERROR(L126*N126,"")</f>
        <v/>
      </c>
    </row>
    <row ht="45" customHeight="1" r="127" s="11" customFormat="1">
      <c r="A127" s="42">
        <v>8033040747415</v>
      </c>
      <c r="B127" s="43"/>
      <c r="C127" s="44" t="s">
        <v>338</v>
      </c>
      <c r="D127" s="47" t="s">
        <v>339</v>
      </c>
      <c r="E127" s="33">
        <v>1</v>
      </c>
      <c r="F127" s="34" t="s">
        <v>282</v>
      </c>
      <c r="G127" s="37">
        <v>49</v>
      </c>
      <c r="H127" s="36">
        <f>G127*0.5*0.9*0.95</f>
        <v>20.9475</v>
      </c>
      <c r="I127" s="48">
        <f>H127*0.94</f>
        <v>19.69065</v>
      </c>
      <c r="J127" s="48">
        <f>H127*0.87</f>
        <v>18.224325</v>
      </c>
      <c r="K127" s="22" t="s">
        <v>338</v>
      </c>
      <c r="L127" s="39"/>
      <c r="M127" s="40" t="str">
        <f>IF(L127&lt;1,"",IF(L127&lt;6,0,IF(L127&lt;12,0.06,IF(L127&gt;11,0.13,0))))</f>
        <v/>
      </c>
      <c r="N127" s="41" t="str">
        <f>IF(L127=0,"",IF(L127&lt;6,H127,IF(L127&lt;12,I127,J127)))</f>
        <v/>
      </c>
      <c r="O127" s="40" t="str">
        <f>_xlfn.IFERROR(L127*N127,"")</f>
        <v/>
      </c>
    </row>
    <row ht="45" customHeight="1" r="128" s="28" customFormat="1">
      <c r="A128" s="42">
        <v>8033040747439</v>
      </c>
      <c r="B128" s="43"/>
      <c r="C128" s="44" t="s">
        <v>340</v>
      </c>
      <c r="D128" s="32" t="s">
        <v>341</v>
      </c>
      <c r="E128" s="33">
        <v>1</v>
      </c>
      <c r="F128" s="34" t="s">
        <v>239</v>
      </c>
      <c r="G128" s="37">
        <v>65</v>
      </c>
      <c r="H128" s="36">
        <f>G128*0.5*0.9*0.95</f>
        <v>27.7875</v>
      </c>
      <c r="I128" s="37">
        <f>H128*0.94</f>
        <v>26.12025</v>
      </c>
      <c r="J128" s="37">
        <f>H128*0.87</f>
        <v>24.175125</v>
      </c>
      <c r="K128" s="22" t="s">
        <v>340</v>
      </c>
      <c r="L128" s="39"/>
      <c r="M128" s="40" t="str">
        <f>IF(L128&lt;1,"",IF(L128&lt;6,0,IF(L128&lt;12,0.06,IF(L128&gt;11,0.13,0))))</f>
        <v/>
      </c>
      <c r="N128" s="41" t="str">
        <f>IF(L128=0,"",IF(L128&lt;6,H128,IF(L128&lt;12,I128,J128)))</f>
        <v/>
      </c>
      <c r="O128" s="40" t="str">
        <f>_xlfn.IFERROR(L128*N128,"")</f>
        <v/>
      </c>
    </row>
    <row ht="45" customHeight="1" r="129" s="11" customFormat="1">
      <c r="A129" s="49" t="s">
        <v>342</v>
      </c>
      <c r="B129" s="43"/>
      <c r="C129" s="44" t="s">
        <v>343</v>
      </c>
      <c r="D129" s="47" t="s">
        <v>344</v>
      </c>
      <c r="E129" s="45" t="s">
        <v>345</v>
      </c>
      <c r="F129" s="34" t="s">
        <v>346</v>
      </c>
      <c r="G129" s="37">
        <v>1.9</v>
      </c>
      <c r="H129" s="36">
        <f>G129*0.5*0.9*0.95</f>
        <v>0.81225</v>
      </c>
      <c r="I129" s="48">
        <f>H129*0.94</f>
        <v>0.763515</v>
      </c>
      <c r="J129" s="48">
        <f>H129*0.87</f>
        <v>0.7066575</v>
      </c>
      <c r="K129" s="22" t="s">
        <v>343</v>
      </c>
      <c r="L129" s="39"/>
      <c r="M129" s="40" t="str">
        <f>IF(L129&lt;1,"",IF(L129&lt;6,0,IF(L129&lt;12,0.06,IF(L129&gt;11,0.13,0))))</f>
        <v/>
      </c>
      <c r="N129" s="41" t="str">
        <f>IF(L129=0,"",IF(L129&lt;6,H129,IF(L129&lt;12,I129,J129)))</f>
        <v/>
      </c>
      <c r="O129" s="40" t="str">
        <f>_xlfn.IFERROR(L129*N129,"")</f>
        <v/>
      </c>
    </row>
    <row ht="45" customHeight="1" r="130" s="11" customFormat="1">
      <c r="A130" s="49" t="s">
        <v>347</v>
      </c>
      <c r="B130" s="43"/>
      <c r="C130" s="44" t="s">
        <v>348</v>
      </c>
      <c r="D130" s="47" t="s">
        <v>349</v>
      </c>
      <c r="E130" s="33">
        <v>2</v>
      </c>
      <c r="F130" s="34" t="s">
        <v>350</v>
      </c>
      <c r="G130" s="37">
        <v>12.9</v>
      </c>
      <c r="H130" s="36">
        <f>G130*0.5*0.9*0.95</f>
        <v>5.51475</v>
      </c>
      <c r="I130" s="48">
        <f>H130*0.94</f>
        <v>5.183865</v>
      </c>
      <c r="J130" s="48">
        <f>H130*0.87</f>
        <v>4.7978325</v>
      </c>
      <c r="K130" s="22" t="s">
        <v>348</v>
      </c>
      <c r="L130" s="39"/>
      <c r="M130" s="40" t="str">
        <f>IF(L130&lt;1,"",IF(L130&lt;6,0,IF(L130&lt;12,0.06,IF(L130&gt;11,0.13,0))))</f>
        <v/>
      </c>
      <c r="N130" s="41" t="str">
        <f>IF(L130=0,"",IF(L130&lt;6,H130,IF(L130&lt;12,I130,J130)))</f>
        <v/>
      </c>
      <c r="O130" s="40" t="str">
        <f>_xlfn.IFERROR(L130*N130,"")</f>
        <v/>
      </c>
    </row>
    <row ht="45" customHeight="1" r="131" s="28" customFormat="1">
      <c r="A131" s="49" t="s">
        <v>351</v>
      </c>
      <c r="B131" s="43"/>
      <c r="C131" s="44" t="s">
        <v>352</v>
      </c>
      <c r="D131" s="32" t="s">
        <v>353</v>
      </c>
      <c r="E131" s="33">
        <v>2</v>
      </c>
      <c r="F131" s="34" t="s">
        <v>350</v>
      </c>
      <c r="G131" s="37">
        <v>12.9</v>
      </c>
      <c r="H131" s="36">
        <f>G131*0.5*0.9*0.95</f>
        <v>5.51475</v>
      </c>
      <c r="I131" s="37">
        <f>H131*0.94</f>
        <v>5.183865</v>
      </c>
      <c r="J131" s="37">
        <f>H131*0.87</f>
        <v>4.7978325</v>
      </c>
      <c r="K131" s="22" t="s">
        <v>352</v>
      </c>
      <c r="L131" s="39"/>
      <c r="M131" s="40" t="str">
        <f>IF(L131&lt;1,"",IF(L131&lt;6,0,IF(L131&lt;12,0.06,IF(L131&gt;11,0.13,0))))</f>
        <v/>
      </c>
      <c r="N131" s="41" t="str">
        <f>IF(L131=0,"",IF(L131&lt;6,H131,IF(L131&lt;12,I131,J131)))</f>
        <v/>
      </c>
      <c r="O131" s="40" t="str">
        <f>_xlfn.IFERROR(L131*N131,"")</f>
        <v/>
      </c>
    </row>
    <row ht="45" customHeight="1" r="132" s="28" customFormat="1">
      <c r="A132" s="49" t="s">
        <v>354</v>
      </c>
      <c r="B132" s="43"/>
      <c r="C132" s="44" t="s">
        <v>355</v>
      </c>
      <c r="D132" s="32" t="s">
        <v>356</v>
      </c>
      <c r="E132" s="33">
        <v>2</v>
      </c>
      <c r="F132" s="34" t="s">
        <v>350</v>
      </c>
      <c r="G132" s="37">
        <v>12.9</v>
      </c>
      <c r="H132" s="36">
        <f>G132*0.5*0.9*0.95</f>
        <v>5.51475</v>
      </c>
      <c r="I132" s="37">
        <f>H132*0.94</f>
        <v>5.183865</v>
      </c>
      <c r="J132" s="37">
        <f>H132*0.87</f>
        <v>4.7978325</v>
      </c>
      <c r="K132" s="22" t="s">
        <v>355</v>
      </c>
      <c r="L132" s="39"/>
      <c r="M132" s="40" t="str">
        <f>IF(L132&lt;1,"",IF(L132&lt;6,0,IF(L132&lt;12,0.06,IF(L132&gt;11,0.13,0))))</f>
        <v/>
      </c>
      <c r="N132" s="41" t="str">
        <f>IF(L132=0,"",IF(L132&lt;6,H132,IF(L132&lt;12,I132,J132)))</f>
        <v/>
      </c>
      <c r="O132" s="40" t="str">
        <f>_xlfn.IFERROR(L132*N132,"")</f>
        <v/>
      </c>
    </row>
    <row ht="45" customHeight="1" r="133" s="11" customFormat="1">
      <c r="A133" s="49" t="s">
        <v>357</v>
      </c>
      <c r="B133" s="43"/>
      <c r="C133" s="44" t="s">
        <v>358</v>
      </c>
      <c r="D133" s="47" t="s">
        <v>359</v>
      </c>
      <c r="E133" s="33">
        <v>1</v>
      </c>
      <c r="F133" s="46">
        <v>4</v>
      </c>
      <c r="G133" s="37">
        <v>85</v>
      </c>
      <c r="H133" s="36">
        <f>G133*0.5*0.9*0.95</f>
        <v>36.3375</v>
      </c>
      <c r="I133" s="48">
        <f>H133*0.94</f>
        <v>34.15725</v>
      </c>
      <c r="J133" s="48">
        <f>H133*0.87</f>
        <v>31.613625</v>
      </c>
      <c r="K133" s="22" t="s">
        <v>358</v>
      </c>
      <c r="L133" s="39"/>
      <c r="M133" s="40" t="str">
        <f>IF(L133&lt;1,"",IF(L133&lt;6,0,IF(L133&lt;12,0.06,IF(L133&gt;11,0.13,0))))</f>
        <v/>
      </c>
      <c r="N133" s="41" t="str">
        <f>IF(L133=0,"",IF(L133&lt;6,H133,IF(L133&lt;12,I133,J133)))</f>
        <v/>
      </c>
      <c r="O133" s="40" t="str">
        <f>_xlfn.IFERROR(L133*N133,"")</f>
        <v/>
      </c>
    </row>
    <row ht="45" customHeight="1" r="134" s="11" customFormat="1">
      <c r="A134" s="42">
        <v>8053300573172</v>
      </c>
      <c r="B134" s="43"/>
      <c r="C134" s="31" t="s">
        <v>360</v>
      </c>
      <c r="D134" s="47" t="s">
        <v>361</v>
      </c>
      <c r="E134" s="65" t="s">
        <v>231</v>
      </c>
      <c r="F134" s="46">
        <v>4</v>
      </c>
      <c r="G134" s="35">
        <v>85</v>
      </c>
      <c r="H134" s="36">
        <f>G134*0.5*0.9*0.95</f>
        <v>36.3375</v>
      </c>
      <c r="I134" s="48">
        <f>H134*0.94</f>
        <v>34.15725</v>
      </c>
      <c r="J134" s="48">
        <f>H134*0.87</f>
        <v>31.613625</v>
      </c>
      <c r="K134" s="38" t="s">
        <v>360</v>
      </c>
      <c r="L134" s="39"/>
      <c r="M134" s="40" t="str">
        <f>IF(L134&lt;1,"",IF(L134&lt;6,0,IF(L134&lt;12,0.06,IF(L134&gt;11,0.13,0))))</f>
        <v/>
      </c>
      <c r="N134" s="41" t="str">
        <f>IF(L134=0,"",IF(L134&lt;6,H134,IF(L134&lt;12,I134,J134)))</f>
        <v/>
      </c>
      <c r="O134" s="40" t="str">
        <f>_xlfn.IFERROR(L134*N134,"")</f>
        <v/>
      </c>
    </row>
    <row ht="45" customHeight="1" r="135" s="11" customFormat="1">
      <c r="A135" s="49" t="s">
        <v>362</v>
      </c>
      <c r="B135" s="43"/>
      <c r="C135" s="44" t="s">
        <v>363</v>
      </c>
      <c r="D135" s="47" t="s">
        <v>364</v>
      </c>
      <c r="E135" s="33">
        <v>1</v>
      </c>
      <c r="F135" s="46">
        <v>4</v>
      </c>
      <c r="G135" s="37">
        <v>85</v>
      </c>
      <c r="H135" s="36">
        <f>G135*0.5*0.9*0.95</f>
        <v>36.3375</v>
      </c>
      <c r="I135" s="48">
        <f>H135*0.94</f>
        <v>34.15725</v>
      </c>
      <c r="J135" s="48">
        <f>H135*0.87</f>
        <v>31.613625</v>
      </c>
      <c r="K135" s="22" t="s">
        <v>363</v>
      </c>
      <c r="L135" s="39"/>
      <c r="M135" s="40" t="str">
        <f>IF(L135&lt;1,"",IF(L135&lt;6,0,IF(L135&lt;12,0.06,IF(L135&gt;11,0.13,0))))</f>
        <v/>
      </c>
      <c r="N135" s="41" t="str">
        <f>IF(L135=0,"",IF(L135&lt;6,H135,IF(L135&lt;12,I135,J135)))</f>
        <v/>
      </c>
      <c r="O135" s="40" t="str">
        <f>_xlfn.IFERROR(L135*N135,"")</f>
        <v/>
      </c>
    </row>
    <row ht="45" customHeight="1" r="136" s="11" customFormat="1">
      <c r="A136" s="49" t="s">
        <v>365</v>
      </c>
      <c r="B136" s="43"/>
      <c r="C136" s="44" t="s">
        <v>366</v>
      </c>
      <c r="D136" s="47" t="s">
        <v>367</v>
      </c>
      <c r="E136" s="33">
        <v>1</v>
      </c>
      <c r="F136" s="46">
        <v>4</v>
      </c>
      <c r="G136" s="37">
        <v>85</v>
      </c>
      <c r="H136" s="36">
        <f>G136*0.5*0.9*0.95</f>
        <v>36.3375</v>
      </c>
      <c r="I136" s="48">
        <f>H136*0.94</f>
        <v>34.15725</v>
      </c>
      <c r="J136" s="48">
        <f>H136*0.87</f>
        <v>31.613625</v>
      </c>
      <c r="K136" s="22" t="s">
        <v>366</v>
      </c>
      <c r="L136" s="39"/>
      <c r="M136" s="40" t="str">
        <f>IF(L136&lt;1,"",IF(L136&lt;6,0,IF(L136&lt;12,0.06,IF(L136&gt;11,0.13,0))))</f>
        <v/>
      </c>
      <c r="N136" s="41" t="str">
        <f>IF(L136=0,"",IF(L136&lt;6,H136,IF(L136&lt;12,I136,J136)))</f>
        <v/>
      </c>
      <c r="O136" s="40" t="str">
        <f>_xlfn.IFERROR(L136*N136,"")</f>
        <v/>
      </c>
    </row>
    <row ht="45" customHeight="1" r="137" s="28" customFormat="1">
      <c r="A137" s="49" t="s">
        <v>368</v>
      </c>
      <c r="B137" s="43"/>
      <c r="C137" s="44" t="s">
        <v>369</v>
      </c>
      <c r="D137" s="32" t="s">
        <v>370</v>
      </c>
      <c r="E137" s="33">
        <v>1</v>
      </c>
      <c r="F137" s="46">
        <v>4</v>
      </c>
      <c r="G137" s="37">
        <v>85</v>
      </c>
      <c r="H137" s="36">
        <f>G137*0.5*0.9*0.95</f>
        <v>36.3375</v>
      </c>
      <c r="I137" s="37">
        <f>H137*0.94</f>
        <v>34.15725</v>
      </c>
      <c r="J137" s="37">
        <f>H137*0.87</f>
        <v>31.613625</v>
      </c>
      <c r="K137" s="22" t="s">
        <v>369</v>
      </c>
      <c r="L137" s="39"/>
      <c r="M137" s="40" t="str">
        <f>IF(L137&lt;1,"",IF(L137&lt;6,0,IF(L137&lt;12,0.06,IF(L137&gt;11,0.13,0))))</f>
        <v/>
      </c>
      <c r="N137" s="41" t="str">
        <f>IF(L137=0,"",IF(L137&lt;6,H137,IF(L137&lt;12,I137,J137)))</f>
        <v/>
      </c>
      <c r="O137" s="40" t="str">
        <f>_xlfn.IFERROR(L137*N137,"")</f>
        <v/>
      </c>
    </row>
    <row ht="45" customHeight="1" r="138" s="28" customFormat="1">
      <c r="A138" s="42">
        <v>8053300570621</v>
      </c>
      <c r="B138" s="43"/>
      <c r="C138" s="44" t="s">
        <v>371</v>
      </c>
      <c r="D138" s="32" t="s">
        <v>372</v>
      </c>
      <c r="E138" s="33">
        <v>1</v>
      </c>
      <c r="F138" s="46">
        <v>4</v>
      </c>
      <c r="G138" s="37">
        <v>85</v>
      </c>
      <c r="H138" s="36">
        <f>G138*0.5*0.9*0.95</f>
        <v>36.3375</v>
      </c>
      <c r="I138" s="37">
        <f>H138*0.94</f>
        <v>34.15725</v>
      </c>
      <c r="J138" s="37">
        <f>H138*0.87</f>
        <v>31.613625</v>
      </c>
      <c r="K138" s="22" t="s">
        <v>371</v>
      </c>
      <c r="L138" s="39"/>
      <c r="M138" s="40" t="str">
        <f>IF(L138&lt;1,"",IF(L138&lt;6,0,IF(L138&lt;12,0.06,IF(L138&gt;11,0.13,0))))</f>
        <v/>
      </c>
      <c r="N138" s="41" t="str">
        <f>IF(L138=0,"",IF(L138&lt;6,H138,IF(L138&lt;12,I138,J138)))</f>
        <v/>
      </c>
      <c r="O138" s="40" t="str">
        <f>_xlfn.IFERROR(L138*N138,"")</f>
        <v/>
      </c>
    </row>
    <row ht="48" customHeight="1" r="139" s="11" customFormat="1">
      <c r="A139" s="49" t="s">
        <v>373</v>
      </c>
      <c r="B139" s="43"/>
      <c r="C139" s="44" t="s">
        <v>374</v>
      </c>
      <c r="D139" s="47" t="s">
        <v>375</v>
      </c>
      <c r="E139" s="45" t="s">
        <v>376</v>
      </c>
      <c r="F139" s="34" t="s">
        <v>377</v>
      </c>
      <c r="G139" s="37">
        <v>7.9</v>
      </c>
      <c r="H139" s="36">
        <f>G139*0.5*0.9*0.95</f>
        <v>3.37725</v>
      </c>
      <c r="I139" s="48">
        <f>H139*0.94</f>
        <v>3.174615</v>
      </c>
      <c r="J139" s="48">
        <f>H139*0.87</f>
        <v>2.9382075</v>
      </c>
      <c r="K139" s="22" t="s">
        <v>374</v>
      </c>
      <c r="L139" s="39"/>
      <c r="M139" s="40" t="str">
        <f>IF(L139&lt;1,"",IF(L139&lt;6,0,IF(L139&lt;12,0.06,IF(L139&gt;11,0.13,0))))</f>
        <v/>
      </c>
      <c r="N139" s="41" t="str">
        <f>IF(L139=0,"",IF(L139&lt;6,H139,IF(L139&lt;12,I139,J139)))</f>
        <v/>
      </c>
      <c r="O139" s="40" t="str">
        <f>_xlfn.IFERROR(L139*N139,"")</f>
        <v/>
      </c>
    </row>
    <row ht="45" customHeight="1" r="140" s="11" customFormat="1">
      <c r="A140" s="42">
        <v>8053300572892</v>
      </c>
      <c r="B140" s="43"/>
      <c r="C140" s="44" t="s">
        <v>378</v>
      </c>
      <c r="D140" s="47" t="s">
        <v>379</v>
      </c>
      <c r="E140" s="33">
        <v>2</v>
      </c>
      <c r="F140" s="34" t="s">
        <v>282</v>
      </c>
      <c r="G140" s="37">
        <v>34.9</v>
      </c>
      <c r="H140" s="36">
        <f>G140*0.5*0.9*0.95</f>
        <v>14.91975</v>
      </c>
      <c r="I140" s="48">
        <f>H140*0.94</f>
        <v>14.024565</v>
      </c>
      <c r="J140" s="48">
        <f>H140*0.87</f>
        <v>12.9801825</v>
      </c>
      <c r="K140" s="22" t="s">
        <v>378</v>
      </c>
      <c r="L140" s="39"/>
      <c r="M140" s="40" t="str">
        <f>IF(L140&lt;1,"",IF(L140&lt;6,0,IF(L140&lt;12,0.06,IF(L140&gt;11,0.13,0))))</f>
        <v/>
      </c>
      <c r="N140" s="41" t="str">
        <f>IF(L140=0,"",IF(L140&lt;6,H140,IF(L140&lt;12,I140,J140)))</f>
        <v/>
      </c>
      <c r="O140" s="40" t="str">
        <f>_xlfn.IFERROR(L140*N140,"")</f>
        <v/>
      </c>
    </row>
    <row ht="45" customHeight="1" r="141" s="28" customFormat="1">
      <c r="A141" s="42">
        <v>8053300573387</v>
      </c>
      <c r="B141" s="43"/>
      <c r="C141" s="31" t="s">
        <v>380</v>
      </c>
      <c r="D141" s="32" t="s">
        <v>381</v>
      </c>
      <c r="E141" s="65" t="s">
        <v>23</v>
      </c>
      <c r="F141" s="46">
        <v>4</v>
      </c>
      <c r="G141" s="37">
        <v>34.9</v>
      </c>
      <c r="H141" s="36">
        <f>G141*0.5*0.9*0.95</f>
        <v>14.91975</v>
      </c>
      <c r="I141" s="37">
        <f>H141*0.94</f>
        <v>14.024565</v>
      </c>
      <c r="J141" s="37">
        <f>H141*0.87</f>
        <v>12.9801825</v>
      </c>
      <c r="K141" s="38" t="s">
        <v>380</v>
      </c>
      <c r="L141" s="39"/>
      <c r="M141" s="40" t="str">
        <f>IF(L141&lt;1,"",IF(L141&lt;6,0,IF(L141&lt;12,0.06,IF(L141&gt;11,0.13,0))))</f>
        <v/>
      </c>
      <c r="N141" s="41" t="str">
        <f>IF(L141=0,"",IF(L141&lt;6,H141,IF(L141&lt;12,I141,J141)))</f>
        <v/>
      </c>
      <c r="O141" s="40" t="str">
        <f>_xlfn.IFERROR(L141*N141,"")</f>
        <v/>
      </c>
    </row>
    <row ht="45" customHeight="1" r="142" s="11" customFormat="1">
      <c r="A142" s="42">
        <v>8053300570010</v>
      </c>
      <c r="B142" s="43"/>
      <c r="C142" s="44" t="s">
        <v>382</v>
      </c>
      <c r="D142" s="47" t="s">
        <v>383</v>
      </c>
      <c r="E142" s="33">
        <v>2</v>
      </c>
      <c r="F142" s="34" t="s">
        <v>282</v>
      </c>
      <c r="G142" s="37">
        <v>34.9</v>
      </c>
      <c r="H142" s="36">
        <f>G142*0.5*0.9*0.95</f>
        <v>14.91975</v>
      </c>
      <c r="I142" s="48">
        <f>H142*0.94</f>
        <v>14.024565</v>
      </c>
      <c r="J142" s="48">
        <f>H142*0.87</f>
        <v>12.9801825</v>
      </c>
      <c r="K142" s="22" t="s">
        <v>382</v>
      </c>
      <c r="L142" s="39"/>
      <c r="M142" s="40" t="str">
        <f>IF(L142&lt;1,"",IF(L142&lt;6,0,IF(L142&lt;12,0.06,IF(L142&gt;11,0.13,0))))</f>
        <v/>
      </c>
      <c r="N142" s="41" t="str">
        <f>IF(L142=0,"",IF(L142&lt;6,H142,IF(L142&lt;12,I142,J142)))</f>
        <v/>
      </c>
      <c r="O142" s="40" t="str">
        <f>_xlfn.IFERROR(L142*N142,"")</f>
        <v/>
      </c>
    </row>
    <row ht="45" customHeight="1" r="143" s="11" customFormat="1">
      <c r="A143" s="51">
        <v>8053300577347</v>
      </c>
      <c r="B143" s="63"/>
      <c r="C143" s="31" t="s">
        <v>384</v>
      </c>
      <c r="D143" s="47" t="s">
        <v>385</v>
      </c>
      <c r="E143" s="45" t="s">
        <v>23</v>
      </c>
      <c r="F143" s="34" t="s">
        <v>282</v>
      </c>
      <c r="G143" s="35">
        <v>34.9</v>
      </c>
      <c r="H143" s="36">
        <f>G143*0.5*0.9*0.95</f>
        <v>14.91975</v>
      </c>
      <c r="I143" s="48">
        <f>H143*0.94</f>
        <v>14.024565</v>
      </c>
      <c r="J143" s="48">
        <f>H143*0.87</f>
        <v>12.9801825</v>
      </c>
      <c r="K143" s="38" t="s">
        <v>384</v>
      </c>
      <c r="L143" s="39"/>
      <c r="M143" s="40" t="str">
        <f>IF(L143&lt;1,"",IF(L143&lt;6,0,IF(L143&lt;12,0.06,IF(L143&gt;11,0.13,0))))</f>
        <v/>
      </c>
      <c r="N143" s="41" t="str">
        <f>IF(L143=0,"",IF(L143&lt;6,H143,IF(L143&lt;12,I143,J143)))</f>
        <v/>
      </c>
      <c r="O143" s="40" t="str">
        <f>_xlfn.IFERROR(L143*N143,"")</f>
        <v/>
      </c>
    </row>
    <row ht="45" customHeight="1" r="144" s="11" customFormat="1">
      <c r="A144" s="42">
        <v>8053300575008</v>
      </c>
      <c r="B144" s="43"/>
      <c r="C144" s="31" t="s">
        <v>386</v>
      </c>
      <c r="D144" s="47" t="s">
        <v>387</v>
      </c>
      <c r="E144" s="45" t="s">
        <v>23</v>
      </c>
      <c r="F144" s="34" t="s">
        <v>282</v>
      </c>
      <c r="G144" s="35">
        <v>34.9</v>
      </c>
      <c r="H144" s="36">
        <f>G144*0.5*0.9*0.95</f>
        <v>14.91975</v>
      </c>
      <c r="I144" s="48">
        <f>H144*0.94</f>
        <v>14.024565</v>
      </c>
      <c r="J144" s="48">
        <f>H144*0.87</f>
        <v>12.9801825</v>
      </c>
      <c r="K144" s="38" t="s">
        <v>386</v>
      </c>
      <c r="L144" s="39"/>
      <c r="M144" s="40" t="str">
        <f>IF(L144&lt;1,"",IF(L144&lt;6,0,IF(L144&lt;12,0.06,IF(L144&gt;11,0.13,0))))</f>
        <v/>
      </c>
      <c r="N144" s="41" t="str">
        <f>IF(L144=0,"",IF(L144&lt;6,H144,IF(L144&lt;12,I144,J144)))</f>
        <v/>
      </c>
      <c r="O144" s="40" t="str">
        <f>_xlfn.IFERROR(L144*N144,"")</f>
        <v/>
      </c>
    </row>
    <row ht="45" customHeight="1" r="145" s="11" customFormat="1">
      <c r="A145" s="42">
        <v>8053300571192</v>
      </c>
      <c r="B145" s="43"/>
      <c r="C145" s="44" t="s">
        <v>388</v>
      </c>
      <c r="D145" s="47" t="s">
        <v>389</v>
      </c>
      <c r="E145" s="33">
        <v>2</v>
      </c>
      <c r="F145" s="34" t="s">
        <v>282</v>
      </c>
      <c r="G145" s="37">
        <v>34.9</v>
      </c>
      <c r="H145" s="36">
        <f>G145*0.5*0.9*0.95</f>
        <v>14.91975</v>
      </c>
      <c r="I145" s="48">
        <f>H145*0.94</f>
        <v>14.024565</v>
      </c>
      <c r="J145" s="48">
        <f>H145*0.87</f>
        <v>12.9801825</v>
      </c>
      <c r="K145" s="22" t="s">
        <v>388</v>
      </c>
      <c r="L145" s="39"/>
      <c r="M145" s="40" t="str">
        <f>IF(L145&lt;1,"",IF(L145&lt;6,0,IF(L145&lt;12,0.06,IF(L145&gt;11,0.13,0))))</f>
        <v/>
      </c>
      <c r="N145" s="41" t="str">
        <f>IF(L145=0,"",IF(L145&lt;6,H145,IF(L145&lt;12,I145,J145)))</f>
        <v/>
      </c>
      <c r="O145" s="40" t="str">
        <f>_xlfn.IFERROR(L145*N145,"")</f>
        <v/>
      </c>
    </row>
    <row ht="45" customHeight="1" r="146" s="11" customFormat="1">
      <c r="A146" s="42">
        <v>8053300570003</v>
      </c>
      <c r="B146" s="43"/>
      <c r="C146" s="44" t="s">
        <v>390</v>
      </c>
      <c r="D146" s="47" t="s">
        <v>391</v>
      </c>
      <c r="E146" s="33">
        <v>2</v>
      </c>
      <c r="F146" s="34" t="s">
        <v>282</v>
      </c>
      <c r="G146" s="37">
        <v>34.9</v>
      </c>
      <c r="H146" s="36">
        <f>G146*0.5*0.9*0.95</f>
        <v>14.91975</v>
      </c>
      <c r="I146" s="48">
        <f>H146*0.94</f>
        <v>14.024565</v>
      </c>
      <c r="J146" s="48">
        <f>H146*0.87</f>
        <v>12.9801825</v>
      </c>
      <c r="K146" s="22" t="s">
        <v>390</v>
      </c>
      <c r="L146" s="39"/>
      <c r="M146" s="40" t="str">
        <f>IF(L146&lt;1,"",IF(L146&lt;6,0,IF(L146&lt;12,0.06,IF(L146&gt;11,0.13,0))))</f>
        <v/>
      </c>
      <c r="N146" s="41" t="str">
        <f>IF(L146=0,"",IF(L146&lt;6,H146,IF(L146&lt;12,I146,J146)))</f>
        <v/>
      </c>
      <c r="O146" s="40" t="str">
        <f>_xlfn.IFERROR(L146*N146,"")</f>
        <v/>
      </c>
    </row>
    <row ht="45" customHeight="1" r="147" s="11" customFormat="1">
      <c r="A147" s="42">
        <v>8053300573394</v>
      </c>
      <c r="B147" s="43"/>
      <c r="C147" s="31" t="s">
        <v>392</v>
      </c>
      <c r="D147" s="47" t="s">
        <v>393</v>
      </c>
      <c r="E147" s="65" t="s">
        <v>23</v>
      </c>
      <c r="F147" s="46">
        <v>4</v>
      </c>
      <c r="G147" s="37">
        <v>44</v>
      </c>
      <c r="H147" s="36">
        <f>G147*0.5*0.9*0.95</f>
        <v>18.81</v>
      </c>
      <c r="I147" s="48">
        <f>H147*0.94</f>
        <v>17.6814</v>
      </c>
      <c r="J147" s="48">
        <f>H147*0.87</f>
        <v>16.3647</v>
      </c>
      <c r="K147" s="38" t="s">
        <v>392</v>
      </c>
      <c r="L147" s="39"/>
      <c r="M147" s="40" t="str">
        <f>IF(L147&lt;1,"",IF(L147&lt;6,0,IF(L147&lt;12,0.06,IF(L147&gt;11,0.13,0))))</f>
        <v/>
      </c>
      <c r="N147" s="41" t="str">
        <f>IF(L147=0,"",IF(L147&lt;6,H147,IF(L147&lt;12,I147,J147)))</f>
        <v/>
      </c>
      <c r="O147" s="40" t="str">
        <f>_xlfn.IFERROR(L147*N147,"")</f>
        <v/>
      </c>
    </row>
    <row ht="45" customHeight="1" r="148" s="11" customFormat="1">
      <c r="A148" s="51">
        <v>8055035681412</v>
      </c>
      <c r="B148" s="52"/>
      <c r="C148" s="31" t="s">
        <v>394</v>
      </c>
      <c r="D148" s="47" t="s">
        <v>395</v>
      </c>
      <c r="E148" s="33">
        <v>2</v>
      </c>
      <c r="F148" s="34" t="s">
        <v>282</v>
      </c>
      <c r="G148" s="35">
        <v>44</v>
      </c>
      <c r="H148" s="36">
        <f>G148*0.5*0.9*0.95</f>
        <v>18.81</v>
      </c>
      <c r="I148" s="48">
        <f>H148*0.94</f>
        <v>17.6814</v>
      </c>
      <c r="J148" s="48">
        <f>H148*0.87</f>
        <v>16.3647</v>
      </c>
      <c r="K148" s="38" t="s">
        <v>394</v>
      </c>
      <c r="L148" s="39"/>
      <c r="M148" s="40" t="str">
        <f>IF(L148&lt;1,"",IF(L148&lt;6,0,IF(L148&lt;12,0.06,IF(L148&gt;11,0.13,0))))</f>
        <v/>
      </c>
      <c r="N148" s="41" t="str">
        <f>IF(L148=0,"",IF(L148&lt;6,H148,IF(L148&lt;12,I148,J148)))</f>
        <v/>
      </c>
      <c r="O148" s="40" t="str">
        <f>_xlfn.IFERROR(L148*N148,"")</f>
        <v/>
      </c>
    </row>
    <row ht="45" customHeight="1" r="149" s="11" customFormat="1">
      <c r="A149" s="42">
        <v>8053300572236</v>
      </c>
      <c r="B149" s="43"/>
      <c r="C149" s="44" t="s">
        <v>396</v>
      </c>
      <c r="D149" s="47" t="s">
        <v>397</v>
      </c>
      <c r="E149" s="33">
        <v>2</v>
      </c>
      <c r="F149" s="34" t="s">
        <v>282</v>
      </c>
      <c r="G149" s="37">
        <v>44</v>
      </c>
      <c r="H149" s="36">
        <f>G149*0.5*0.9*0.95</f>
        <v>18.81</v>
      </c>
      <c r="I149" s="48">
        <f>H149*0.94</f>
        <v>17.6814</v>
      </c>
      <c r="J149" s="48">
        <f>H149*0.87</f>
        <v>16.3647</v>
      </c>
      <c r="K149" s="22" t="s">
        <v>396</v>
      </c>
      <c r="L149" s="39"/>
      <c r="M149" s="40" t="str">
        <f>IF(L149&lt;1,"",IF(L149&lt;6,0,IF(L149&lt;12,0.06,IF(L149&gt;11,0.13,0))))</f>
        <v/>
      </c>
      <c r="N149" s="41" t="str">
        <f>IF(L149=0,"",IF(L149&lt;6,H149,IF(L149&lt;12,I149,J149)))</f>
        <v/>
      </c>
      <c r="O149" s="40" t="str">
        <f>_xlfn.IFERROR(L149*N149,"")</f>
        <v/>
      </c>
    </row>
    <row ht="45" customHeight="1" r="150" s="11" customFormat="1">
      <c r="A150" s="51">
        <v>8053300577408</v>
      </c>
      <c r="B150" s="63"/>
      <c r="C150" s="31" t="s">
        <v>398</v>
      </c>
      <c r="D150" s="47" t="s">
        <v>399</v>
      </c>
      <c r="E150" s="45" t="s">
        <v>23</v>
      </c>
      <c r="F150" s="34" t="s">
        <v>282</v>
      </c>
      <c r="G150" s="35">
        <v>44</v>
      </c>
      <c r="H150" s="36">
        <f>G150*0.5*0.9*0.95</f>
        <v>18.81</v>
      </c>
      <c r="I150" s="48">
        <f>H150*0.94</f>
        <v>17.6814</v>
      </c>
      <c r="J150" s="48">
        <f>H150*0.87</f>
        <v>16.3647</v>
      </c>
      <c r="K150" s="38" t="s">
        <v>398</v>
      </c>
      <c r="L150" s="39"/>
      <c r="M150" s="40" t="str">
        <f>IF(L150&lt;1,"",IF(L150&lt;6,0,IF(L150&lt;12,0.06,IF(L150&gt;11,0.13,0))))</f>
        <v/>
      </c>
      <c r="N150" s="41" t="str">
        <f>IF(L150=0,"",IF(L150&lt;6,H150,IF(L150&lt;12,I150,J150)))</f>
        <v/>
      </c>
      <c r="O150" s="40" t="str">
        <f>_xlfn.IFERROR(L150*N150,"")</f>
        <v/>
      </c>
    </row>
    <row ht="45" customHeight="1" r="151" s="11" customFormat="1">
      <c r="A151" s="42">
        <v>8053300570027</v>
      </c>
      <c r="B151" s="43"/>
      <c r="C151" s="44" t="s">
        <v>400</v>
      </c>
      <c r="D151" s="47" t="s">
        <v>401</v>
      </c>
      <c r="E151" s="33">
        <v>2</v>
      </c>
      <c r="F151" s="34" t="s">
        <v>282</v>
      </c>
      <c r="G151" s="37">
        <v>44</v>
      </c>
      <c r="H151" s="36">
        <f>G151*0.5*0.9*0.95</f>
        <v>18.81</v>
      </c>
      <c r="I151" s="48">
        <f>H151*0.94</f>
        <v>17.6814</v>
      </c>
      <c r="J151" s="48">
        <f>H151*0.87</f>
        <v>16.3647</v>
      </c>
      <c r="K151" s="22" t="s">
        <v>400</v>
      </c>
      <c r="L151" s="39"/>
      <c r="M151" s="40" t="str">
        <f>IF(L151&lt;1,"",IF(L151&lt;6,0,IF(L151&lt;12,0.06,IF(L151&gt;11,0.13,0))))</f>
        <v/>
      </c>
      <c r="N151" s="41" t="str">
        <f>IF(L151=0,"",IF(L151&lt;6,H151,IF(L151&lt;12,I151,J151)))</f>
        <v/>
      </c>
      <c r="O151" s="40" t="str">
        <f>_xlfn.IFERROR(L151*N151,"")</f>
        <v/>
      </c>
    </row>
    <row ht="45" customHeight="1" r="152" s="11" customFormat="1">
      <c r="A152" s="42">
        <v>8053300572847</v>
      </c>
      <c r="B152" s="43"/>
      <c r="C152" s="44" t="s">
        <v>402</v>
      </c>
      <c r="D152" s="47" t="s">
        <v>403</v>
      </c>
      <c r="E152" s="33">
        <v>2</v>
      </c>
      <c r="F152" s="34" t="s">
        <v>282</v>
      </c>
      <c r="G152" s="37">
        <v>44</v>
      </c>
      <c r="H152" s="36">
        <f>G152*0.5*0.9*0.95</f>
        <v>18.81</v>
      </c>
      <c r="I152" s="48">
        <f>H152*0.94</f>
        <v>17.6814</v>
      </c>
      <c r="J152" s="48">
        <f>H152*0.87</f>
        <v>16.3647</v>
      </c>
      <c r="K152" s="22" t="s">
        <v>402</v>
      </c>
      <c r="L152" s="39"/>
      <c r="M152" s="40" t="str">
        <f>IF(L152&lt;1,"",IF(L152&lt;6,0,IF(L152&lt;12,0.06,IF(L152&gt;11,0.13,0))))</f>
        <v/>
      </c>
      <c r="N152" s="41" t="str">
        <f>IF(L152=0,"",IF(L152&lt;6,H152,IF(L152&lt;12,I152,J152)))</f>
        <v/>
      </c>
      <c r="O152" s="40" t="str">
        <f>_xlfn.IFERROR(L152*N152,"")</f>
        <v/>
      </c>
    </row>
    <row ht="45" customHeight="1" r="153" s="11" customFormat="1">
      <c r="A153" s="42">
        <v>8053300574933</v>
      </c>
      <c r="B153" s="43"/>
      <c r="C153" s="31" t="s">
        <v>404</v>
      </c>
      <c r="D153" s="47" t="s">
        <v>405</v>
      </c>
      <c r="E153" s="45" t="s">
        <v>406</v>
      </c>
      <c r="F153" s="34" t="s">
        <v>407</v>
      </c>
      <c r="G153" s="35">
        <v>11.9</v>
      </c>
      <c r="H153" s="36">
        <f>G153*0.5*0.9*0.95</f>
        <v>5.08725</v>
      </c>
      <c r="I153" s="48">
        <f>H153*0.94</f>
        <v>4.782015</v>
      </c>
      <c r="J153" s="48">
        <f>H153*0.87</f>
        <v>4.4259075</v>
      </c>
      <c r="K153" s="38" t="s">
        <v>404</v>
      </c>
      <c r="L153" s="39"/>
      <c r="M153" s="40" t="str">
        <f>IF(L153&lt;1,"",IF(L153&lt;6,0,IF(L153&lt;12,0.06,IF(L153&gt;11,0.13,0))))</f>
        <v/>
      </c>
      <c r="N153" s="41" t="str">
        <f>IF(L153=0,"",IF(L153&lt;6,H153,IF(L153&lt;12,I153,J153)))</f>
        <v/>
      </c>
      <c r="O153" s="40" t="str">
        <f>_xlfn.IFERROR(L153*N153,"")</f>
        <v/>
      </c>
    </row>
    <row ht="45" customHeight="1" r="154" s="11" customFormat="1">
      <c r="A154" s="49" t="s">
        <v>408</v>
      </c>
      <c r="B154" s="43"/>
      <c r="C154" s="44" t="s">
        <v>409</v>
      </c>
      <c r="D154" s="47" t="s">
        <v>410</v>
      </c>
      <c r="E154" s="45" t="s">
        <v>406</v>
      </c>
      <c r="F154" s="34" t="s">
        <v>407</v>
      </c>
      <c r="G154" s="37">
        <v>11.9</v>
      </c>
      <c r="H154" s="36">
        <f>G154*0.5*0.9*0.95</f>
        <v>5.08725</v>
      </c>
      <c r="I154" s="48">
        <f>H154*0.94</f>
        <v>4.782015</v>
      </c>
      <c r="J154" s="48">
        <f>H154*0.87</f>
        <v>4.4259075</v>
      </c>
      <c r="K154" s="22" t="s">
        <v>409</v>
      </c>
      <c r="L154" s="39"/>
      <c r="M154" s="40" t="str">
        <f>IF(L154&lt;1,"",IF(L154&lt;6,0,IF(L154&lt;12,0.06,IF(L154&gt;11,0.13,0))))</f>
        <v/>
      </c>
      <c r="N154" s="41" t="str">
        <f>IF(L154=0,"",IF(L154&lt;6,H154,IF(L154&lt;12,I154,J154)))</f>
        <v/>
      </c>
      <c r="O154" s="40" t="str">
        <f>_xlfn.IFERROR(L154*N154,"")</f>
        <v/>
      </c>
    </row>
    <row ht="45" customHeight="1" r="155" s="11" customFormat="1">
      <c r="A155" s="42">
        <v>8053300573325</v>
      </c>
      <c r="B155" s="43"/>
      <c r="C155" s="31" t="s">
        <v>411</v>
      </c>
      <c r="D155" s="47" t="s">
        <v>412</v>
      </c>
      <c r="E155" s="45" t="s">
        <v>406</v>
      </c>
      <c r="F155" s="34" t="s">
        <v>407</v>
      </c>
      <c r="G155" s="37">
        <v>11.9</v>
      </c>
      <c r="H155" s="36">
        <f>G155*0.5*0.9*0.95</f>
        <v>5.08725</v>
      </c>
      <c r="I155" s="48">
        <f>H155*0.94</f>
        <v>4.782015</v>
      </c>
      <c r="J155" s="48">
        <f>H155*0.87</f>
        <v>4.4259075</v>
      </c>
      <c r="K155" s="38" t="s">
        <v>411</v>
      </c>
      <c r="L155" s="39"/>
      <c r="M155" s="40" t="str">
        <f>IF(L155&lt;1,"",IF(L155&lt;6,0,IF(L155&lt;12,0.06,IF(L155&gt;11,0.13,0))))</f>
        <v/>
      </c>
      <c r="N155" s="41" t="str">
        <f>IF(L155=0,"",IF(L155&lt;6,H155,IF(L155&lt;12,I155,J155)))</f>
        <v/>
      </c>
      <c r="O155" s="40" t="str">
        <f>_xlfn.IFERROR(L155*N155,"")</f>
        <v/>
      </c>
    </row>
    <row ht="45" customHeight="1" r="156" s="11" customFormat="1">
      <c r="A156" s="53">
        <v>8055035684321</v>
      </c>
      <c r="B156" s="52"/>
      <c r="C156" s="54" t="s">
        <v>413</v>
      </c>
      <c r="D156" s="55" t="s">
        <v>414</v>
      </c>
      <c r="E156" s="66" t="s">
        <v>406</v>
      </c>
      <c r="F156" s="57"/>
      <c r="G156" s="58">
        <v>11.9</v>
      </c>
      <c r="H156" s="36">
        <f>G156*0.5*0.9*0.95</f>
        <v>5.08725</v>
      </c>
      <c r="I156" s="59">
        <f>H156*0.94</f>
        <v>4.782015</v>
      </c>
      <c r="J156" s="59">
        <f>H156*0.87</f>
        <v>4.4259075</v>
      </c>
      <c r="K156" s="60" t="s">
        <v>413</v>
      </c>
      <c r="L156" s="39"/>
      <c r="M156" s="40" t="str">
        <f>IF(L156&lt;1,"",IF(L156&lt;6,0,IF(L156&lt;12,0.06,IF(L156&gt;11,0.13,0))))</f>
        <v/>
      </c>
      <c r="N156" s="41" t="str">
        <f>IF(L156=0,"",IF(L156&lt;6,H156,IF(L156&lt;12,I156,J156)))</f>
        <v/>
      </c>
      <c r="O156" s="40" t="str">
        <f>_xlfn.IFERROR(L156*N156,"")</f>
        <v/>
      </c>
    </row>
    <row ht="45" customHeight="1" r="157" s="11" customFormat="1">
      <c r="A157" s="51">
        <v>8053300577309</v>
      </c>
      <c r="B157" s="63"/>
      <c r="C157" s="31" t="s">
        <v>415</v>
      </c>
      <c r="D157" s="47" t="s">
        <v>416</v>
      </c>
      <c r="E157" s="45" t="s">
        <v>406</v>
      </c>
      <c r="F157" s="34" t="s">
        <v>407</v>
      </c>
      <c r="G157" s="35">
        <v>11.9</v>
      </c>
      <c r="H157" s="36">
        <f>G157*0.5*0.9*0.95</f>
        <v>5.08725</v>
      </c>
      <c r="I157" s="48">
        <f>H157*0.94</f>
        <v>4.782015</v>
      </c>
      <c r="J157" s="48">
        <f>H157*0.87</f>
        <v>4.4259075</v>
      </c>
      <c r="K157" s="38" t="s">
        <v>415</v>
      </c>
      <c r="L157" s="39"/>
      <c r="M157" s="40" t="str">
        <f>IF(L157&lt;1,"",IF(L157&lt;6,0,IF(L157&lt;12,0.06,IF(L157&gt;11,0.13,0))))</f>
        <v/>
      </c>
      <c r="N157" s="41" t="str">
        <f>IF(L157=0,"",IF(L157&lt;6,H157,IF(L157&lt;12,I157,J157)))</f>
        <v/>
      </c>
      <c r="O157" s="40" t="str">
        <f>_xlfn.IFERROR(L157*N157,"")</f>
        <v/>
      </c>
    </row>
    <row ht="45" customHeight="1" r="158" s="11" customFormat="1">
      <c r="A158" s="29" t="s">
        <v>417</v>
      </c>
      <c r="B158" s="52"/>
      <c r="C158" s="31" t="s">
        <v>418</v>
      </c>
      <c r="D158" s="47" t="s">
        <v>419</v>
      </c>
      <c r="E158" s="45" t="s">
        <v>406</v>
      </c>
      <c r="F158" s="34" t="s">
        <v>407</v>
      </c>
      <c r="G158" s="35">
        <v>11.9</v>
      </c>
      <c r="H158" s="36">
        <f>G158*0.5*0.9*0.95</f>
        <v>5.08725</v>
      </c>
      <c r="I158" s="48">
        <f>H158*0.94</f>
        <v>4.782015</v>
      </c>
      <c r="J158" s="48">
        <f>H158*0.87</f>
        <v>4.4259075</v>
      </c>
      <c r="K158" s="38" t="s">
        <v>420</v>
      </c>
      <c r="L158" s="39"/>
      <c r="M158" s="40" t="str">
        <f>IF(L158&lt;1,"",IF(L158&lt;6,0,IF(L158&lt;12,0.06,IF(L158&gt;11,0.13,0))))</f>
        <v/>
      </c>
      <c r="N158" s="41" t="str">
        <f>IF(L158=0,"",IF(L158&lt;6,H158,IF(L158&lt;12,I158,J158)))</f>
        <v/>
      </c>
      <c r="O158" s="40" t="str">
        <f>_xlfn.IFERROR(L158*N158,"")</f>
        <v/>
      </c>
    </row>
    <row ht="45" customHeight="1" r="159" s="11" customFormat="1">
      <c r="A159" s="29" t="s">
        <v>421</v>
      </c>
      <c r="B159" s="52"/>
      <c r="C159" s="31" t="s">
        <v>422</v>
      </c>
      <c r="D159" s="47" t="s">
        <v>423</v>
      </c>
      <c r="E159" s="45" t="s">
        <v>406</v>
      </c>
      <c r="F159" s="34" t="s">
        <v>407</v>
      </c>
      <c r="G159" s="35">
        <v>11.9</v>
      </c>
      <c r="H159" s="36">
        <f>G159*0.5*0.9*0.95</f>
        <v>5.08725</v>
      </c>
      <c r="I159" s="48">
        <f>H159*0.94</f>
        <v>4.782015</v>
      </c>
      <c r="J159" s="48">
        <f>H159*0.87</f>
        <v>4.4259075</v>
      </c>
      <c r="K159" s="38" t="s">
        <v>422</v>
      </c>
      <c r="L159" s="39"/>
      <c r="M159" s="40" t="str">
        <f>IF(L159&lt;1,"",IF(L159&lt;6,0,IF(L159&lt;12,0.06,IF(L159&gt;11,0.13,0))))</f>
        <v/>
      </c>
      <c r="N159" s="41" t="str">
        <f>IF(L159=0,"",IF(L159&lt;6,H159,IF(L159&lt;12,I159,J159)))</f>
        <v/>
      </c>
      <c r="O159" s="40" t="str">
        <f>_xlfn.IFERROR(L159*N159,"")</f>
        <v/>
      </c>
    </row>
    <row ht="45" customHeight="1" r="160" s="11" customFormat="1">
      <c r="A160" s="51">
        <v>8053300577293</v>
      </c>
      <c r="B160" s="63"/>
      <c r="C160" s="31" t="s">
        <v>424</v>
      </c>
      <c r="D160" s="47" t="s">
        <v>425</v>
      </c>
      <c r="E160" s="45" t="s">
        <v>406</v>
      </c>
      <c r="F160" s="34" t="s">
        <v>407</v>
      </c>
      <c r="G160" s="35">
        <v>11.9</v>
      </c>
      <c r="H160" s="36">
        <f>G160*0.5*0.9*0.95</f>
        <v>5.08725</v>
      </c>
      <c r="I160" s="48">
        <f>H160*0.94</f>
        <v>4.782015</v>
      </c>
      <c r="J160" s="48">
        <f>H160*0.87</f>
        <v>4.4259075</v>
      </c>
      <c r="K160" s="38" t="s">
        <v>424</v>
      </c>
      <c r="L160" s="39"/>
      <c r="M160" s="40" t="str">
        <f>IF(L160&lt;1,"",IF(L160&lt;6,0,IF(L160&lt;12,0.06,IF(L160&gt;11,0.13,0))))</f>
        <v/>
      </c>
      <c r="N160" s="41" t="str">
        <f>IF(L160=0,"",IF(L160&lt;6,H160,IF(L160&lt;12,I160,J160)))</f>
        <v/>
      </c>
      <c r="O160" s="40" t="str">
        <f>_xlfn.IFERROR(L160*N160,"")</f>
        <v/>
      </c>
    </row>
    <row ht="45" customHeight="1" r="161" s="11" customFormat="1">
      <c r="A161" s="51">
        <v>8055035680590</v>
      </c>
      <c r="B161" s="52"/>
      <c r="C161" s="31" t="s">
        <v>426</v>
      </c>
      <c r="D161" s="47" t="s">
        <v>427</v>
      </c>
      <c r="E161" s="45" t="s">
        <v>406</v>
      </c>
      <c r="F161" s="34" t="s">
        <v>407</v>
      </c>
      <c r="G161" s="35">
        <v>11.9</v>
      </c>
      <c r="H161" s="36">
        <f>G161*0.5*0.9*0.95</f>
        <v>5.08725</v>
      </c>
      <c r="I161" s="48">
        <f>H161*0.94</f>
        <v>4.782015</v>
      </c>
      <c r="J161" s="48">
        <f>H161*0.87</f>
        <v>4.4259075</v>
      </c>
      <c r="K161" s="38" t="s">
        <v>426</v>
      </c>
      <c r="L161" s="39"/>
      <c r="M161" s="40" t="str">
        <f>IF(L161&lt;1,"",IF(L161&lt;6,0,IF(L161&lt;12,0.06,IF(L161&gt;11,0.13,0))))</f>
        <v/>
      </c>
      <c r="N161" s="41" t="str">
        <f>IF(L161=0,"",IF(L161&lt;6,H161,IF(L161&lt;12,I161,J161)))</f>
        <v/>
      </c>
      <c r="O161" s="40" t="str">
        <f>_xlfn.IFERROR(L161*N161,"")</f>
        <v/>
      </c>
    </row>
    <row ht="45" customHeight="1" r="162" s="11" customFormat="1">
      <c r="A162" s="53">
        <v>8055035684017</v>
      </c>
      <c r="B162" s="52"/>
      <c r="C162" s="54" t="s">
        <v>428</v>
      </c>
      <c r="D162" s="55" t="s">
        <v>429</v>
      </c>
      <c r="E162" s="66" t="s">
        <v>406</v>
      </c>
      <c r="F162" s="57"/>
      <c r="G162" s="58">
        <v>11.9</v>
      </c>
      <c r="H162" s="36">
        <f>G162*0.5*0.9*0.95</f>
        <v>5.08725</v>
      </c>
      <c r="I162" s="59">
        <f>H162*0.94</f>
        <v>4.782015</v>
      </c>
      <c r="J162" s="59">
        <f>H162*0.87</f>
        <v>4.4259075</v>
      </c>
      <c r="K162" s="60" t="s">
        <v>428</v>
      </c>
      <c r="L162" s="39"/>
      <c r="M162" s="40" t="str">
        <f>IF(L162&lt;1,"",IF(L162&lt;6,0,IF(L162&lt;12,0.06,IF(L162&gt;11,0.13,0))))</f>
        <v/>
      </c>
      <c r="N162" s="41" t="str">
        <f>IF(L162=0,"",IF(L162&lt;6,H162,IF(L162&lt;12,I162,J162)))</f>
        <v/>
      </c>
      <c r="O162" s="40" t="str">
        <f>_xlfn.IFERROR(L162*N162,"")</f>
        <v/>
      </c>
    </row>
    <row ht="45" customHeight="1" r="163" s="11" customFormat="1">
      <c r="A163" s="51">
        <v>8055035681535</v>
      </c>
      <c r="B163" s="52"/>
      <c r="C163" s="31" t="s">
        <v>430</v>
      </c>
      <c r="D163" s="47" t="s">
        <v>431</v>
      </c>
      <c r="E163" s="45" t="s">
        <v>406</v>
      </c>
      <c r="F163" s="34" t="s">
        <v>407</v>
      </c>
      <c r="G163" s="35">
        <v>11.9</v>
      </c>
      <c r="H163" s="36">
        <f>G163*0.5*0.9*0.95</f>
        <v>5.08725</v>
      </c>
      <c r="I163" s="48">
        <f>H163*0.94</f>
        <v>4.782015</v>
      </c>
      <c r="J163" s="48">
        <f>H163*0.87</f>
        <v>4.4259075</v>
      </c>
      <c r="K163" s="38" t="s">
        <v>430</v>
      </c>
      <c r="L163" s="39"/>
      <c r="M163" s="40" t="str">
        <f>IF(L163&lt;1,"",IF(L163&lt;6,0,IF(L163&lt;12,0.06,IF(L163&gt;11,0.13,0))))</f>
        <v/>
      </c>
      <c r="N163" s="41" t="str">
        <f>IF(L163=0,"",IF(L163&lt;6,H163,IF(L163&lt;12,I163,J163)))</f>
        <v/>
      </c>
      <c r="O163" s="40" t="str">
        <f>_xlfn.IFERROR(L163*N163,"")</f>
        <v/>
      </c>
    </row>
    <row ht="45" customHeight="1" r="164" s="11" customFormat="1">
      <c r="A164" s="51">
        <v>8053300576005</v>
      </c>
      <c r="B164" s="52"/>
      <c r="C164" s="31" t="s">
        <v>432</v>
      </c>
      <c r="D164" s="47" t="s">
        <v>433</v>
      </c>
      <c r="E164" s="45" t="s">
        <v>406</v>
      </c>
      <c r="F164" s="34" t="s">
        <v>407</v>
      </c>
      <c r="G164" s="35">
        <v>11.9</v>
      </c>
      <c r="H164" s="36">
        <f>G164*0.5*0.9*0.95</f>
        <v>5.08725</v>
      </c>
      <c r="I164" s="48">
        <f>H164*0.94</f>
        <v>4.782015</v>
      </c>
      <c r="J164" s="48">
        <f>H164*0.87</f>
        <v>4.4259075</v>
      </c>
      <c r="K164" s="38" t="s">
        <v>432</v>
      </c>
      <c r="L164" s="39"/>
      <c r="M164" s="40" t="str">
        <f>IF(L164&lt;1,"",IF(L164&lt;6,0,IF(L164&lt;12,0.06,IF(L164&gt;11,0.13,0))))</f>
        <v/>
      </c>
      <c r="N164" s="41" t="str">
        <f>IF(L164=0,"",IF(L164&lt;6,H164,IF(L164&lt;12,I164,J164)))</f>
        <v/>
      </c>
      <c r="O164" s="40" t="str">
        <f>_xlfn.IFERROR(L164*N164,"")</f>
        <v/>
      </c>
    </row>
    <row ht="45" customHeight="1" r="165" s="11" customFormat="1">
      <c r="A165" s="29" t="s">
        <v>434</v>
      </c>
      <c r="B165" s="52"/>
      <c r="C165" s="31" t="s">
        <v>435</v>
      </c>
      <c r="D165" s="47" t="s">
        <v>436</v>
      </c>
      <c r="E165" s="45" t="s">
        <v>406</v>
      </c>
      <c r="F165" s="34" t="s">
        <v>407</v>
      </c>
      <c r="G165" s="35">
        <v>11.9</v>
      </c>
      <c r="H165" s="36">
        <f>G165*0.5*0.9*0.95</f>
        <v>5.08725</v>
      </c>
      <c r="I165" s="48">
        <f>H165*0.94</f>
        <v>4.782015</v>
      </c>
      <c r="J165" s="48">
        <f>H165*0.87</f>
        <v>4.4259075</v>
      </c>
      <c r="K165" s="38" t="s">
        <v>435</v>
      </c>
      <c r="L165" s="39"/>
      <c r="M165" s="40" t="str">
        <f>IF(L165&lt;1,"",IF(L165&lt;6,0,IF(L165&lt;12,0.06,IF(L165&gt;11,0.13,0))))</f>
        <v/>
      </c>
      <c r="N165" s="41" t="str">
        <f>IF(L165=0,"",IF(L165&lt;6,H165,IF(L165&lt;12,I165,J165)))</f>
        <v/>
      </c>
      <c r="O165" s="40" t="str">
        <f>_xlfn.IFERROR(L165*N165,"")</f>
        <v/>
      </c>
    </row>
    <row ht="45" customHeight="1" r="166" s="11" customFormat="1">
      <c r="A166" s="49" t="s">
        <v>437</v>
      </c>
      <c r="B166" s="43"/>
      <c r="C166" s="44" t="s">
        <v>438</v>
      </c>
      <c r="D166" s="47" t="s">
        <v>439</v>
      </c>
      <c r="E166" s="45" t="s">
        <v>406</v>
      </c>
      <c r="F166" s="34" t="s">
        <v>407</v>
      </c>
      <c r="G166" s="37">
        <v>11.9</v>
      </c>
      <c r="H166" s="36">
        <f>G166*0.5*0.9*0.95</f>
        <v>5.08725</v>
      </c>
      <c r="I166" s="48">
        <f>H166*0.94</f>
        <v>4.782015</v>
      </c>
      <c r="J166" s="48">
        <f>H166*0.87</f>
        <v>4.4259075</v>
      </c>
      <c r="K166" s="22" t="s">
        <v>438</v>
      </c>
      <c r="L166" s="39"/>
      <c r="M166" s="40" t="str">
        <f>IF(L166&lt;1,"",IF(L166&lt;6,0,IF(L166&lt;12,0.06,IF(L166&gt;11,0.13,0))))</f>
        <v/>
      </c>
      <c r="N166" s="41" t="str">
        <f>IF(L166=0,"",IF(L166&lt;6,H166,IF(L166&lt;12,I166,J166)))</f>
        <v/>
      </c>
      <c r="O166" s="40" t="str">
        <f>_xlfn.IFERROR(L166*N166,"")</f>
        <v/>
      </c>
    </row>
    <row ht="45" customHeight="1" r="167" s="11" customFormat="1">
      <c r="A167" s="53">
        <v>8055035684024</v>
      </c>
      <c r="B167" s="52"/>
      <c r="C167" s="54" t="s">
        <v>440</v>
      </c>
      <c r="D167" s="55" t="s">
        <v>441</v>
      </c>
      <c r="E167" s="66" t="s">
        <v>406</v>
      </c>
      <c r="F167" s="57"/>
      <c r="G167" s="58">
        <v>11.9</v>
      </c>
      <c r="H167" s="36">
        <f>G167*0.5*0.9*0.95</f>
        <v>5.08725</v>
      </c>
      <c r="I167" s="59">
        <f>H167*0.94</f>
        <v>4.782015</v>
      </c>
      <c r="J167" s="59">
        <f>H167*0.87</f>
        <v>4.4259075</v>
      </c>
      <c r="K167" s="60" t="s">
        <v>440</v>
      </c>
      <c r="L167" s="39"/>
      <c r="M167" s="40" t="str">
        <f>IF(L167&lt;1,"",IF(L167&lt;6,0,IF(L167&lt;12,0.06,IF(L167&gt;11,0.13,0))))</f>
        <v/>
      </c>
      <c r="N167" s="41" t="str">
        <f>IF(L167=0,"",IF(L167&lt;6,H167,IF(L167&lt;12,I167,J167)))</f>
        <v/>
      </c>
      <c r="O167" s="40" t="str">
        <f>_xlfn.IFERROR(L167*N167,"")</f>
        <v/>
      </c>
    </row>
    <row ht="45" customHeight="1" r="168" s="11" customFormat="1">
      <c r="A168" s="51">
        <v>8055035681559</v>
      </c>
      <c r="B168" s="52"/>
      <c r="C168" s="31" t="s">
        <v>442</v>
      </c>
      <c r="D168" s="47" t="s">
        <v>443</v>
      </c>
      <c r="E168" s="45" t="s">
        <v>406</v>
      </c>
      <c r="F168" s="34" t="s">
        <v>407</v>
      </c>
      <c r="G168" s="35">
        <v>11.9</v>
      </c>
      <c r="H168" s="36">
        <f>G168*0.5*0.9*0.95</f>
        <v>5.08725</v>
      </c>
      <c r="I168" s="48">
        <f>H168*0.94</f>
        <v>4.782015</v>
      </c>
      <c r="J168" s="48">
        <f>H168*0.87</f>
        <v>4.4259075</v>
      </c>
      <c r="K168" s="38" t="s">
        <v>442</v>
      </c>
      <c r="L168" s="39"/>
      <c r="M168" s="40" t="str">
        <f>IF(L168&lt;1,"",IF(L168&lt;6,0,IF(L168&lt;12,0.06,IF(L168&gt;11,0.13,0))))</f>
        <v/>
      </c>
      <c r="N168" s="41" t="str">
        <f>IF(L168=0,"",IF(L168&lt;6,H168,IF(L168&lt;12,I168,J168)))</f>
        <v/>
      </c>
      <c r="O168" s="40" t="str">
        <f>_xlfn.IFERROR(L168*N168,"")</f>
        <v/>
      </c>
    </row>
    <row ht="45" customHeight="1" r="169" s="11" customFormat="1">
      <c r="A169" s="51">
        <v>8053300577262</v>
      </c>
      <c r="B169" s="63"/>
      <c r="C169" s="31" t="s">
        <v>444</v>
      </c>
      <c r="D169" s="47" t="s">
        <v>445</v>
      </c>
      <c r="E169" s="45" t="s">
        <v>406</v>
      </c>
      <c r="F169" s="34" t="s">
        <v>407</v>
      </c>
      <c r="G169" s="35">
        <v>11.9</v>
      </c>
      <c r="H169" s="36">
        <f>G169*0.5*0.9*0.95</f>
        <v>5.08725</v>
      </c>
      <c r="I169" s="48">
        <f>H169*0.94</f>
        <v>4.782015</v>
      </c>
      <c r="J169" s="48">
        <f>H169*0.87</f>
        <v>4.4259075</v>
      </c>
      <c r="K169" s="38" t="s">
        <v>444</v>
      </c>
      <c r="L169" s="39"/>
      <c r="M169" s="40" t="str">
        <f>IF(L169&lt;1,"",IF(L169&lt;6,0,IF(L169&lt;12,0.06,IF(L169&gt;11,0.13,0))))</f>
        <v/>
      </c>
      <c r="N169" s="41" t="str">
        <f>IF(L169=0,"",IF(L169&lt;6,H169,IF(L169&lt;12,I169,J169)))</f>
        <v/>
      </c>
      <c r="O169" s="40" t="str">
        <f>_xlfn.IFERROR(L169*N169,"")</f>
        <v/>
      </c>
    </row>
    <row ht="45" customHeight="1" r="170" s="28" customFormat="1">
      <c r="A170" s="51">
        <v>8055035681542</v>
      </c>
      <c r="B170" s="30"/>
      <c r="C170" s="31" t="s">
        <v>446</v>
      </c>
      <c r="D170" s="32" t="s">
        <v>447</v>
      </c>
      <c r="E170" s="45" t="s">
        <v>406</v>
      </c>
      <c r="F170" s="34" t="s">
        <v>407</v>
      </c>
      <c r="G170" s="35">
        <v>11.9</v>
      </c>
      <c r="H170" s="36">
        <f>G170*0.5*0.9*0.95</f>
        <v>5.08725</v>
      </c>
      <c r="I170" s="37">
        <f>H170*0.94</f>
        <v>4.782015</v>
      </c>
      <c r="J170" s="37">
        <f>H170*0.87</f>
        <v>4.4259075</v>
      </c>
      <c r="K170" s="38" t="s">
        <v>446</v>
      </c>
      <c r="L170" s="39"/>
      <c r="M170" s="40" t="str">
        <f>IF(L170&lt;1,"",IF(L170&lt;6,0,IF(L170&lt;12,0.06,IF(L170&gt;11,0.13,0))))</f>
        <v/>
      </c>
      <c r="N170" s="41" t="str">
        <f>IF(L170=0,"",IF(L170&lt;6,H170,IF(L170&lt;12,I170,J170)))</f>
        <v/>
      </c>
      <c r="O170" s="40" t="str">
        <f>_xlfn.IFERROR(L170*N170,"")</f>
        <v/>
      </c>
    </row>
    <row ht="45" customHeight="1" r="171" s="11" customFormat="1">
      <c r="A171" s="42">
        <v>8053300571130</v>
      </c>
      <c r="B171" s="43"/>
      <c r="C171" s="44" t="s">
        <v>448</v>
      </c>
      <c r="D171" s="47" t="s">
        <v>449</v>
      </c>
      <c r="E171" s="45" t="s">
        <v>406</v>
      </c>
      <c r="F171" s="34" t="s">
        <v>407</v>
      </c>
      <c r="G171" s="37">
        <v>11.9</v>
      </c>
      <c r="H171" s="36">
        <f>G171*0.5*0.9*0.95</f>
        <v>5.08725</v>
      </c>
      <c r="I171" s="48">
        <f>H171*0.94</f>
        <v>4.782015</v>
      </c>
      <c r="J171" s="48">
        <f>H171*0.87</f>
        <v>4.4259075</v>
      </c>
      <c r="K171" s="22" t="s">
        <v>448</v>
      </c>
      <c r="L171" s="39"/>
      <c r="M171" s="40" t="str">
        <f>IF(L171&lt;1,"",IF(L171&lt;6,0,IF(L171&lt;12,0.06,IF(L171&gt;11,0.13,0))))</f>
        <v/>
      </c>
      <c r="N171" s="41" t="str">
        <f>IF(L171=0,"",IF(L171&lt;6,H171,IF(L171&lt;12,I171,J171)))</f>
        <v/>
      </c>
      <c r="O171" s="40" t="str">
        <f>_xlfn.IFERROR(L171*N171,"")</f>
        <v/>
      </c>
    </row>
    <row ht="45" customHeight="1" r="172" s="11" customFormat="1">
      <c r="A172" s="51">
        <v>8053300577279</v>
      </c>
      <c r="B172" s="63"/>
      <c r="C172" s="31" t="s">
        <v>450</v>
      </c>
      <c r="D172" s="47" t="s">
        <v>451</v>
      </c>
      <c r="E172" s="45" t="s">
        <v>406</v>
      </c>
      <c r="F172" s="34" t="s">
        <v>407</v>
      </c>
      <c r="G172" s="35">
        <v>11.9</v>
      </c>
      <c r="H172" s="36">
        <f>G172*0.5*0.9*0.95</f>
        <v>5.08725</v>
      </c>
      <c r="I172" s="48">
        <f>H172*0.94</f>
        <v>4.782015</v>
      </c>
      <c r="J172" s="48">
        <f>H172*0.87</f>
        <v>4.4259075</v>
      </c>
      <c r="K172" s="38" t="s">
        <v>450</v>
      </c>
      <c r="L172" s="39"/>
      <c r="M172" s="40" t="str">
        <f>IF(L172&lt;1,"",IF(L172&lt;6,0,IF(L172&lt;12,0.06,IF(L172&gt;11,0.13,0))))</f>
        <v/>
      </c>
      <c r="N172" s="41" t="str">
        <f>IF(L172=0,"",IF(L172&lt;6,H172,IF(L172&lt;12,I172,J172)))</f>
        <v/>
      </c>
      <c r="O172" s="40" t="str">
        <f>_xlfn.IFERROR(L172*N172,"")</f>
        <v/>
      </c>
    </row>
    <row ht="45" customHeight="1" r="173" s="28" customFormat="1">
      <c r="A173" s="49" t="s">
        <v>452</v>
      </c>
      <c r="B173" s="43"/>
      <c r="C173" s="44" t="s">
        <v>453</v>
      </c>
      <c r="D173" s="32" t="s">
        <v>454</v>
      </c>
      <c r="E173" s="45" t="s">
        <v>406</v>
      </c>
      <c r="F173" s="34" t="s">
        <v>407</v>
      </c>
      <c r="G173" s="37">
        <v>11.9</v>
      </c>
      <c r="H173" s="36">
        <f>G173*0.5*0.9*0.95</f>
        <v>5.08725</v>
      </c>
      <c r="I173" s="37">
        <f>H173*0.94</f>
        <v>4.782015</v>
      </c>
      <c r="J173" s="37">
        <f>H173*0.87</f>
        <v>4.4259075</v>
      </c>
      <c r="K173" s="22" t="s">
        <v>453</v>
      </c>
      <c r="L173" s="39"/>
      <c r="M173" s="40" t="str">
        <f>IF(L173&lt;1,"",IF(L173&lt;6,0,IF(L173&lt;12,0.06,IF(L173&gt;11,0.13,0))))</f>
        <v/>
      </c>
      <c r="N173" s="41" t="str">
        <f>IF(L173=0,"",IF(L173&lt;6,H173,IF(L173&lt;12,I173,J173)))</f>
        <v/>
      </c>
      <c r="O173" s="40" t="str">
        <f>_xlfn.IFERROR(L173*N173,"")</f>
        <v/>
      </c>
    </row>
    <row ht="45" customHeight="1" r="174" s="11" customFormat="1">
      <c r="A174" s="49" t="s">
        <v>455</v>
      </c>
      <c r="B174" s="43"/>
      <c r="C174" s="44" t="s">
        <v>456</v>
      </c>
      <c r="D174" s="47" t="s">
        <v>457</v>
      </c>
      <c r="E174" s="45" t="s">
        <v>406</v>
      </c>
      <c r="F174" s="34" t="s">
        <v>407</v>
      </c>
      <c r="G174" s="37">
        <v>11.9</v>
      </c>
      <c r="H174" s="36">
        <f>G174*0.5*0.9*0.95</f>
        <v>5.08725</v>
      </c>
      <c r="I174" s="48">
        <f>H174*0.94</f>
        <v>4.782015</v>
      </c>
      <c r="J174" s="48">
        <f>H174*0.87</f>
        <v>4.4259075</v>
      </c>
      <c r="K174" s="22" t="s">
        <v>456</v>
      </c>
      <c r="L174" s="39"/>
      <c r="M174" s="40" t="str">
        <f>IF(L174&lt;1,"",IF(L174&lt;6,0,IF(L174&lt;12,0.06,IF(L174&gt;11,0.13,0))))</f>
        <v/>
      </c>
      <c r="N174" s="41" t="str">
        <f>IF(L174=0,"",IF(L174&lt;6,H174,IF(L174&lt;12,I174,J174)))</f>
        <v/>
      </c>
      <c r="O174" s="40" t="str">
        <f>_xlfn.IFERROR(L174*N174,"")</f>
        <v/>
      </c>
    </row>
    <row ht="45" customHeight="1" r="175" s="11" customFormat="1">
      <c r="A175" s="42">
        <v>8053300573301</v>
      </c>
      <c r="B175" s="43"/>
      <c r="C175" s="31" t="s">
        <v>458</v>
      </c>
      <c r="D175" s="47" t="s">
        <v>459</v>
      </c>
      <c r="E175" s="45" t="s">
        <v>406</v>
      </c>
      <c r="F175" s="34" t="s">
        <v>407</v>
      </c>
      <c r="G175" s="37">
        <v>11.9</v>
      </c>
      <c r="H175" s="36">
        <f>G175*0.5*0.9*0.95</f>
        <v>5.08725</v>
      </c>
      <c r="I175" s="48">
        <f>H175*0.94</f>
        <v>4.782015</v>
      </c>
      <c r="J175" s="48">
        <f>H175*0.87</f>
        <v>4.4259075</v>
      </c>
      <c r="K175" s="38" t="s">
        <v>458</v>
      </c>
      <c r="L175" s="39"/>
      <c r="M175" s="40" t="str">
        <f>IF(L175&lt;1,"",IF(L175&lt;6,0,IF(L175&lt;12,0.06,IF(L175&gt;11,0.13,0))))</f>
        <v/>
      </c>
      <c r="N175" s="41" t="str">
        <f>IF(L175=0,"",IF(L175&lt;6,H175,IF(L175&lt;12,I175,J175)))</f>
        <v/>
      </c>
      <c r="O175" s="40" t="str">
        <f>_xlfn.IFERROR(L175*N175,"")</f>
        <v/>
      </c>
    </row>
    <row ht="45" customHeight="1" r="176" s="11" customFormat="1">
      <c r="A176" s="51">
        <v>8053300575978</v>
      </c>
      <c r="B176" s="52"/>
      <c r="C176" s="31" t="s">
        <v>460</v>
      </c>
      <c r="D176" s="47" t="s">
        <v>461</v>
      </c>
      <c r="E176" s="45" t="s">
        <v>406</v>
      </c>
      <c r="F176" s="34" t="s">
        <v>407</v>
      </c>
      <c r="G176" s="35">
        <v>11.9</v>
      </c>
      <c r="H176" s="36">
        <f>G176*0.5*0.9*0.95</f>
        <v>5.08725</v>
      </c>
      <c r="I176" s="48">
        <f>H176*0.94</f>
        <v>4.782015</v>
      </c>
      <c r="J176" s="48">
        <f>H176*0.87</f>
        <v>4.4259075</v>
      </c>
      <c r="K176" s="38" t="s">
        <v>460</v>
      </c>
      <c r="L176" s="39"/>
      <c r="M176" s="40" t="str">
        <f>IF(L176&lt;1,"",IF(L176&lt;6,0,IF(L176&lt;12,0.06,IF(L176&gt;11,0.13,0))))</f>
        <v/>
      </c>
      <c r="N176" s="41" t="str">
        <f>IF(L176=0,"",IF(L176&lt;6,H176,IF(L176&lt;12,I176,J176)))</f>
        <v/>
      </c>
      <c r="O176" s="40" t="str">
        <f>_xlfn.IFERROR(L176*N176,"")</f>
        <v/>
      </c>
    </row>
    <row ht="45" customHeight="1" r="177" s="11" customFormat="1">
      <c r="A177" s="51">
        <v>8055035681498</v>
      </c>
      <c r="B177" s="52"/>
      <c r="C177" s="31" t="s">
        <v>462</v>
      </c>
      <c r="D177" s="47" t="s">
        <v>463</v>
      </c>
      <c r="E177" s="45" t="s">
        <v>406</v>
      </c>
      <c r="F177" s="34" t="s">
        <v>407</v>
      </c>
      <c r="G177" s="35">
        <v>11.9</v>
      </c>
      <c r="H177" s="36">
        <f>G177*0.5*0.9*0.95</f>
        <v>5.08725</v>
      </c>
      <c r="I177" s="48">
        <f>H177*0.94</f>
        <v>4.782015</v>
      </c>
      <c r="J177" s="48">
        <f>H177*0.87</f>
        <v>4.4259075</v>
      </c>
      <c r="K177" s="38" t="s">
        <v>462</v>
      </c>
      <c r="L177" s="39"/>
      <c r="M177" s="40" t="str">
        <f>IF(L177&lt;1,"",IF(L177&lt;6,0,IF(L177&lt;12,0.06,IF(L177&gt;11,0.13,0))))</f>
        <v/>
      </c>
      <c r="N177" s="41" t="str">
        <f>IF(L177=0,"",IF(L177&lt;6,H177,IF(L177&lt;12,I177,J177)))</f>
        <v/>
      </c>
      <c r="O177" s="40" t="str">
        <f>_xlfn.IFERROR(L177*N177,"")</f>
        <v/>
      </c>
    </row>
    <row ht="45" customHeight="1" r="178" s="11" customFormat="1">
      <c r="A178" s="42">
        <v>8053300571147</v>
      </c>
      <c r="B178" s="43"/>
      <c r="C178" s="44" t="s">
        <v>464</v>
      </c>
      <c r="D178" s="47" t="s">
        <v>465</v>
      </c>
      <c r="E178" s="45" t="s">
        <v>406</v>
      </c>
      <c r="F178" s="34" t="s">
        <v>407</v>
      </c>
      <c r="G178" s="37">
        <v>11.9</v>
      </c>
      <c r="H178" s="36">
        <f>G178*0.5*0.9*0.95</f>
        <v>5.08725</v>
      </c>
      <c r="I178" s="48">
        <f>H178*0.94</f>
        <v>4.782015</v>
      </c>
      <c r="J178" s="48">
        <f>H178*0.87</f>
        <v>4.4259075</v>
      </c>
      <c r="K178" s="22" t="s">
        <v>464</v>
      </c>
      <c r="L178" s="39"/>
      <c r="M178" s="40" t="str">
        <f>IF(L178&lt;1,"",IF(L178&lt;6,0,IF(L178&lt;12,0.06,IF(L178&gt;11,0.13,0))))</f>
        <v/>
      </c>
      <c r="N178" s="41" t="str">
        <f>IF(L178=0,"",IF(L178&lt;6,H178,IF(L178&lt;12,I178,J178)))</f>
        <v/>
      </c>
      <c r="O178" s="40" t="str">
        <f>_xlfn.IFERROR(L178*N178,"")</f>
        <v/>
      </c>
    </row>
    <row ht="45" customHeight="1" r="179" s="11" customFormat="1">
      <c r="A179" s="49" t="s">
        <v>466</v>
      </c>
      <c r="B179" s="43"/>
      <c r="C179" s="44" t="s">
        <v>467</v>
      </c>
      <c r="D179" s="47" t="s">
        <v>468</v>
      </c>
      <c r="E179" s="45" t="s">
        <v>406</v>
      </c>
      <c r="F179" s="34" t="s">
        <v>407</v>
      </c>
      <c r="G179" s="37">
        <v>11.9</v>
      </c>
      <c r="H179" s="36">
        <f>G179*0.5*0.9*0.95</f>
        <v>5.08725</v>
      </c>
      <c r="I179" s="48">
        <f>H179*0.94</f>
        <v>4.782015</v>
      </c>
      <c r="J179" s="48">
        <f>H179*0.87</f>
        <v>4.4259075</v>
      </c>
      <c r="K179" s="22" t="s">
        <v>467</v>
      </c>
      <c r="L179" s="39"/>
      <c r="M179" s="40" t="str">
        <f>IF(L179&lt;1,"",IF(L179&lt;6,0,IF(L179&lt;12,0.06,IF(L179&gt;11,0.13,0))))</f>
        <v/>
      </c>
      <c r="N179" s="41" t="str">
        <f>IF(L179=0,"",IF(L179&lt;6,H179,IF(L179&lt;12,I179,J179)))</f>
        <v/>
      </c>
      <c r="O179" s="40" t="str">
        <f>_xlfn.IFERROR(L179*N179,"")</f>
        <v/>
      </c>
    </row>
    <row ht="45" customHeight="1" r="180" s="11" customFormat="1">
      <c r="A180" s="42">
        <v>8053300570072</v>
      </c>
      <c r="B180" s="43"/>
      <c r="C180" s="44" t="s">
        <v>469</v>
      </c>
      <c r="D180" s="47" t="s">
        <v>470</v>
      </c>
      <c r="E180" s="45" t="s">
        <v>406</v>
      </c>
      <c r="F180" s="34" t="s">
        <v>407</v>
      </c>
      <c r="G180" s="37">
        <v>11.9</v>
      </c>
      <c r="H180" s="36">
        <f>G180*0.5*0.9*0.95</f>
        <v>5.08725</v>
      </c>
      <c r="I180" s="48">
        <f>H180*0.94</f>
        <v>4.782015</v>
      </c>
      <c r="J180" s="48">
        <f>H180*0.87</f>
        <v>4.4259075</v>
      </c>
      <c r="K180" s="22" t="s">
        <v>469</v>
      </c>
      <c r="L180" s="39"/>
      <c r="M180" s="40" t="str">
        <f>IF(L180&lt;1,"",IF(L180&lt;6,0,IF(L180&lt;12,0.06,IF(L180&gt;11,0.13,0))))</f>
        <v/>
      </c>
      <c r="N180" s="41" t="str">
        <f>IF(L180=0,"",IF(L180&lt;6,H180,IF(L180&lt;12,I180,J180)))</f>
        <v/>
      </c>
      <c r="O180" s="40" t="str">
        <f>_xlfn.IFERROR(L180*N180,"")</f>
        <v/>
      </c>
    </row>
    <row ht="45" customHeight="1" r="181" s="11" customFormat="1">
      <c r="A181" s="53">
        <v>8055035684031</v>
      </c>
      <c r="B181" s="52"/>
      <c r="C181" s="54" t="s">
        <v>471</v>
      </c>
      <c r="D181" s="55" t="s">
        <v>472</v>
      </c>
      <c r="E181" s="66" t="s">
        <v>406</v>
      </c>
      <c r="F181" s="57"/>
      <c r="G181" s="58">
        <v>11.9</v>
      </c>
      <c r="H181" s="36">
        <f>G181*0.5*0.9*0.95</f>
        <v>5.08725</v>
      </c>
      <c r="I181" s="59">
        <f>H181*0.94</f>
        <v>4.782015</v>
      </c>
      <c r="J181" s="59">
        <f>H181*0.87</f>
        <v>4.4259075</v>
      </c>
      <c r="K181" s="60" t="s">
        <v>471</v>
      </c>
      <c r="L181" s="39"/>
      <c r="M181" s="40" t="str">
        <f>IF(L181&lt;1,"",IF(L181&lt;6,0,IF(L181&lt;12,0.06,IF(L181&gt;11,0.13,0))))</f>
        <v/>
      </c>
      <c r="N181" s="41" t="str">
        <f>IF(L181=0,"",IF(L181&lt;6,H181,IF(L181&lt;12,I181,J181)))</f>
        <v/>
      </c>
      <c r="O181" s="40" t="str">
        <f>_xlfn.IFERROR(L181*N181,"")</f>
        <v/>
      </c>
    </row>
    <row ht="45" customHeight="1" r="182" s="11" customFormat="1">
      <c r="A182" s="42">
        <v>8053300573332</v>
      </c>
      <c r="B182" s="43"/>
      <c r="C182" s="31" t="s">
        <v>473</v>
      </c>
      <c r="D182" s="47" t="s">
        <v>474</v>
      </c>
      <c r="E182" s="45" t="s">
        <v>406</v>
      </c>
      <c r="F182" s="34" t="s">
        <v>407</v>
      </c>
      <c r="G182" s="37">
        <v>11.9</v>
      </c>
      <c r="H182" s="36">
        <f>G182*0.5*0.9*0.95</f>
        <v>5.08725</v>
      </c>
      <c r="I182" s="48">
        <f>H182*0.94</f>
        <v>4.782015</v>
      </c>
      <c r="J182" s="48">
        <f>H182*0.87</f>
        <v>4.4259075</v>
      </c>
      <c r="K182" s="38" t="s">
        <v>473</v>
      </c>
      <c r="L182" s="39"/>
      <c r="M182" s="40" t="str">
        <f>IF(L182&lt;1,"",IF(L182&lt;6,0,IF(L182&lt;12,0.06,IF(L182&gt;11,0.13,0))))</f>
        <v/>
      </c>
      <c r="N182" s="41" t="str">
        <f>IF(L182=0,"",IF(L182&lt;6,H182,IF(L182&lt;12,I182,J182)))</f>
        <v/>
      </c>
      <c r="O182" s="40" t="str">
        <f>_xlfn.IFERROR(L182*N182,"")</f>
        <v/>
      </c>
    </row>
    <row ht="45" customHeight="1" r="183" s="11" customFormat="1">
      <c r="A183" s="49" t="s">
        <v>475</v>
      </c>
      <c r="B183" s="43"/>
      <c r="C183" s="44" t="s">
        <v>476</v>
      </c>
      <c r="D183" s="47" t="s">
        <v>477</v>
      </c>
      <c r="E183" s="45" t="s">
        <v>406</v>
      </c>
      <c r="F183" s="34" t="s">
        <v>407</v>
      </c>
      <c r="G183" s="37">
        <v>11.9</v>
      </c>
      <c r="H183" s="36">
        <f>G183*0.5*0.9*0.95</f>
        <v>5.08725</v>
      </c>
      <c r="I183" s="48">
        <f>H183*0.94</f>
        <v>4.782015</v>
      </c>
      <c r="J183" s="48">
        <f>H183*0.87</f>
        <v>4.4259075</v>
      </c>
      <c r="K183" s="22" t="s">
        <v>476</v>
      </c>
      <c r="L183" s="39"/>
      <c r="M183" s="40" t="str">
        <f>IF(L183&lt;1,"",IF(L183&lt;6,0,IF(L183&lt;12,0.06,IF(L183&gt;11,0.13,0))))</f>
        <v/>
      </c>
      <c r="N183" s="41" t="str">
        <f>IF(L183=0,"",IF(L183&lt;6,H183,IF(L183&lt;12,I183,J183)))</f>
        <v/>
      </c>
      <c r="O183" s="40" t="str">
        <f>_xlfn.IFERROR(L183*N183,"")</f>
        <v/>
      </c>
    </row>
    <row ht="45" customHeight="1" r="184" s="28" customFormat="1">
      <c r="A184" s="51">
        <v>8053300575992</v>
      </c>
      <c r="B184" s="30"/>
      <c r="C184" s="31" t="s">
        <v>478</v>
      </c>
      <c r="D184" s="32" t="s">
        <v>479</v>
      </c>
      <c r="E184" s="45" t="s">
        <v>406</v>
      </c>
      <c r="F184" s="34" t="s">
        <v>407</v>
      </c>
      <c r="G184" s="35">
        <v>11.9</v>
      </c>
      <c r="H184" s="36">
        <f>G184*0.5*0.9*0.95</f>
        <v>5.08725</v>
      </c>
      <c r="I184" s="37">
        <f>H184*0.94</f>
        <v>4.782015</v>
      </c>
      <c r="J184" s="37">
        <f>H184*0.87</f>
        <v>4.4259075</v>
      </c>
      <c r="K184" s="38" t="s">
        <v>478</v>
      </c>
      <c r="L184" s="39"/>
      <c r="M184" s="40" t="str">
        <f>IF(L184&lt;1,"",IF(L184&lt;6,0,IF(L184&lt;12,0.06,IF(L184&gt;11,0.13,0))))</f>
        <v/>
      </c>
      <c r="N184" s="41" t="str">
        <f>IF(L184=0,"",IF(L184&lt;6,H184,IF(L184&lt;12,I184,J184)))</f>
        <v/>
      </c>
      <c r="O184" s="40" t="str">
        <f>_xlfn.IFERROR(L184*N184,"")</f>
        <v/>
      </c>
    </row>
    <row ht="45" customHeight="1" r="185" s="11" customFormat="1">
      <c r="A185" s="42">
        <v>8053300571154</v>
      </c>
      <c r="B185" s="43"/>
      <c r="C185" s="44" t="s">
        <v>480</v>
      </c>
      <c r="D185" s="47" t="s">
        <v>481</v>
      </c>
      <c r="E185" s="45" t="s">
        <v>406</v>
      </c>
      <c r="F185" s="34" t="s">
        <v>407</v>
      </c>
      <c r="G185" s="37">
        <v>11.9</v>
      </c>
      <c r="H185" s="36">
        <f>G185*0.5*0.9*0.95</f>
        <v>5.08725</v>
      </c>
      <c r="I185" s="48">
        <f>H185*0.94</f>
        <v>4.782015</v>
      </c>
      <c r="J185" s="48">
        <f>H185*0.87</f>
        <v>4.4259075</v>
      </c>
      <c r="K185" s="22" t="s">
        <v>480</v>
      </c>
      <c r="L185" s="39"/>
      <c r="M185" s="40" t="str">
        <f>IF(L185&lt;1,"",IF(L185&lt;6,0,IF(L185&lt;12,0.06,IF(L185&gt;11,0.13,0))))</f>
        <v/>
      </c>
      <c r="N185" s="41" t="str">
        <f>IF(L185=0,"",IF(L185&lt;6,H185,IF(L185&lt;12,I185,J185)))</f>
        <v/>
      </c>
      <c r="O185" s="40" t="str">
        <f>_xlfn.IFERROR(L185*N185,"")</f>
        <v/>
      </c>
    </row>
    <row ht="45" customHeight="1" r="186" s="11" customFormat="1">
      <c r="A186" s="51">
        <v>8053300576012</v>
      </c>
      <c r="B186" s="52"/>
      <c r="C186" s="31" t="s">
        <v>482</v>
      </c>
      <c r="D186" s="47" t="s">
        <v>483</v>
      </c>
      <c r="E186" s="45" t="s">
        <v>406</v>
      </c>
      <c r="F186" s="34" t="s">
        <v>407</v>
      </c>
      <c r="G186" s="35">
        <v>11.9</v>
      </c>
      <c r="H186" s="36">
        <f>G186*0.5*0.9*0.95</f>
        <v>5.08725</v>
      </c>
      <c r="I186" s="48">
        <f>H186*0.94</f>
        <v>4.782015</v>
      </c>
      <c r="J186" s="48">
        <f>H186*0.87</f>
        <v>4.4259075</v>
      </c>
      <c r="K186" s="38" t="s">
        <v>482</v>
      </c>
      <c r="L186" s="39"/>
      <c r="M186" s="40" t="str">
        <f>IF(L186&lt;1,"",IF(L186&lt;6,0,IF(L186&lt;12,0.06,IF(L186&gt;11,0.13,0))))</f>
        <v/>
      </c>
      <c r="N186" s="41" t="str">
        <f>IF(L186=0,"",IF(L186&lt;6,H186,IF(L186&lt;12,I186,J186)))</f>
        <v/>
      </c>
      <c r="O186" s="40" t="str">
        <f>_xlfn.IFERROR(L186*N186,"")</f>
        <v/>
      </c>
    </row>
    <row ht="45" customHeight="1" r="187" s="11" customFormat="1">
      <c r="A187" s="51">
        <v>8053300575954</v>
      </c>
      <c r="B187" s="52"/>
      <c r="C187" s="31" t="s">
        <v>484</v>
      </c>
      <c r="D187" s="47" t="s">
        <v>485</v>
      </c>
      <c r="E187" s="45" t="s">
        <v>406</v>
      </c>
      <c r="F187" s="34" t="s">
        <v>407</v>
      </c>
      <c r="G187" s="35">
        <v>11.9</v>
      </c>
      <c r="H187" s="36">
        <f>G187*0.5*0.9*0.95</f>
        <v>5.08725</v>
      </c>
      <c r="I187" s="48">
        <f>H187*0.94</f>
        <v>4.782015</v>
      </c>
      <c r="J187" s="48">
        <f>H187*0.87</f>
        <v>4.4259075</v>
      </c>
      <c r="K187" s="38" t="s">
        <v>484</v>
      </c>
      <c r="L187" s="39"/>
      <c r="M187" s="40" t="str">
        <f>IF(L187&lt;1,"",IF(L187&lt;6,0,IF(L187&lt;12,0.06,IF(L187&gt;11,0.13,0))))</f>
        <v/>
      </c>
      <c r="N187" s="41" t="str">
        <f>IF(L187=0,"",IF(L187&lt;6,H187,IF(L187&lt;12,I187,J187)))</f>
        <v/>
      </c>
      <c r="O187" s="40" t="str">
        <f>_xlfn.IFERROR(L187*N187,"")</f>
        <v/>
      </c>
    </row>
    <row ht="45" customHeight="1" r="188" s="11" customFormat="1">
      <c r="A188" s="49" t="s">
        <v>486</v>
      </c>
      <c r="B188" s="43"/>
      <c r="C188" s="44" t="s">
        <v>487</v>
      </c>
      <c r="D188" s="47" t="s">
        <v>488</v>
      </c>
      <c r="E188" s="45" t="s">
        <v>406</v>
      </c>
      <c r="F188" s="34" t="s">
        <v>407</v>
      </c>
      <c r="G188" s="37">
        <v>11.9</v>
      </c>
      <c r="H188" s="36">
        <f>G188*0.5*0.9*0.95</f>
        <v>5.08725</v>
      </c>
      <c r="I188" s="48">
        <f>H188*0.94</f>
        <v>4.782015</v>
      </c>
      <c r="J188" s="48">
        <f>H188*0.87</f>
        <v>4.4259075</v>
      </c>
      <c r="K188" s="22" t="s">
        <v>487</v>
      </c>
      <c r="L188" s="39"/>
      <c r="M188" s="40" t="str">
        <f>IF(L188&lt;1,"",IF(L188&lt;6,0,IF(L188&lt;12,0.06,IF(L188&gt;11,0.13,0))))</f>
        <v/>
      </c>
      <c r="N188" s="41" t="str">
        <f>IF(L188=0,"",IF(L188&lt;6,H188,IF(L188&lt;12,I188,J188)))</f>
        <v/>
      </c>
      <c r="O188" s="40" t="str">
        <f>_xlfn.IFERROR(L188*N188,"")</f>
        <v/>
      </c>
    </row>
    <row ht="45" customHeight="1" r="189" s="28" customFormat="1">
      <c r="A189" s="49" t="s">
        <v>489</v>
      </c>
      <c r="B189" s="43"/>
      <c r="C189" s="44" t="s">
        <v>490</v>
      </c>
      <c r="D189" s="32" t="s">
        <v>491</v>
      </c>
      <c r="E189" s="45" t="s">
        <v>406</v>
      </c>
      <c r="F189" s="34" t="s">
        <v>407</v>
      </c>
      <c r="G189" s="37">
        <v>11.9</v>
      </c>
      <c r="H189" s="36">
        <f>G189*0.5*0.9*0.95</f>
        <v>5.08725</v>
      </c>
      <c r="I189" s="37">
        <f>H189*0.94</f>
        <v>4.782015</v>
      </c>
      <c r="J189" s="37">
        <f>H189*0.87</f>
        <v>4.4259075</v>
      </c>
      <c r="K189" s="22" t="s">
        <v>490</v>
      </c>
      <c r="L189" s="39"/>
      <c r="M189" s="40" t="str">
        <f>IF(L189&lt;1,"",IF(L189&lt;6,0,IF(L189&lt;12,0.06,IF(L189&gt;11,0.13,0))))</f>
        <v/>
      </c>
      <c r="N189" s="41" t="str">
        <f>IF(L189=0,"",IF(L189&lt;6,H189,IF(L189&lt;12,I189,J189)))</f>
        <v/>
      </c>
      <c r="O189" s="40" t="str">
        <f>_xlfn.IFERROR(L189*N189,"")</f>
        <v/>
      </c>
    </row>
    <row ht="45" customHeight="1" r="190" s="11" customFormat="1">
      <c r="A190" s="42">
        <v>8053300571161</v>
      </c>
      <c r="B190" s="43"/>
      <c r="C190" s="44" t="s">
        <v>492</v>
      </c>
      <c r="D190" s="47" t="s">
        <v>493</v>
      </c>
      <c r="E190" s="45" t="s">
        <v>406</v>
      </c>
      <c r="F190" s="34" t="s">
        <v>407</v>
      </c>
      <c r="G190" s="37">
        <v>11.9</v>
      </c>
      <c r="H190" s="36">
        <f>G190*0.5*0.9*0.95</f>
        <v>5.08725</v>
      </c>
      <c r="I190" s="48">
        <f>H190*0.94</f>
        <v>4.782015</v>
      </c>
      <c r="J190" s="48">
        <f>H190*0.87</f>
        <v>4.4259075</v>
      </c>
      <c r="K190" s="22" t="s">
        <v>492</v>
      </c>
      <c r="L190" s="39"/>
      <c r="M190" s="40" t="str">
        <f>IF(L190&lt;1,"",IF(L190&lt;6,0,IF(L190&lt;12,0.06,IF(L190&gt;11,0.13,0))))</f>
        <v/>
      </c>
      <c r="N190" s="41" t="str">
        <f>IF(L190=0,"",IF(L190&lt;6,H190,IF(L190&lt;12,I190,J190)))</f>
        <v/>
      </c>
      <c r="O190" s="40" t="str">
        <f>_xlfn.IFERROR(L190*N190,"")</f>
        <v/>
      </c>
    </row>
    <row ht="45" customHeight="1" r="191" s="11" customFormat="1">
      <c r="A191" s="53">
        <v>8055035684048</v>
      </c>
      <c r="B191" s="52"/>
      <c r="C191" s="54" t="s">
        <v>494</v>
      </c>
      <c r="D191" s="55" t="s">
        <v>495</v>
      </c>
      <c r="E191" s="66" t="s">
        <v>406</v>
      </c>
      <c r="F191" s="57"/>
      <c r="G191" s="58">
        <v>11.9</v>
      </c>
      <c r="H191" s="36">
        <f>G191*0.5*0.9*0.95</f>
        <v>5.08725</v>
      </c>
      <c r="I191" s="59">
        <f>H191*0.94</f>
        <v>4.782015</v>
      </c>
      <c r="J191" s="59">
        <f>H191*0.87</f>
        <v>4.4259075</v>
      </c>
      <c r="K191" s="60" t="s">
        <v>494</v>
      </c>
      <c r="L191" s="39"/>
      <c r="M191" s="40" t="str">
        <f>IF(L191&lt;1,"",IF(L191&lt;6,0,IF(L191&lt;12,0.06,IF(L191&gt;11,0.13,0))))</f>
        <v/>
      </c>
      <c r="N191" s="41" t="str">
        <f>IF(L191=0,"",IF(L191&lt;6,H191,IF(L191&lt;12,I191,J191)))</f>
        <v/>
      </c>
      <c r="O191" s="40" t="str">
        <f>_xlfn.IFERROR(L191*N191,"")</f>
        <v/>
      </c>
    </row>
    <row ht="45" customHeight="1" r="192" s="11" customFormat="1">
      <c r="A192" s="42">
        <v>8053300574964</v>
      </c>
      <c r="B192" s="43"/>
      <c r="C192" s="31" t="s">
        <v>496</v>
      </c>
      <c r="D192" s="47" t="s">
        <v>497</v>
      </c>
      <c r="E192" s="45" t="s">
        <v>406</v>
      </c>
      <c r="F192" s="34" t="s">
        <v>407</v>
      </c>
      <c r="G192" s="35">
        <v>11.9</v>
      </c>
      <c r="H192" s="36">
        <f>G192*0.5*0.9*0.95</f>
        <v>5.08725</v>
      </c>
      <c r="I192" s="48">
        <f>H192*0.94</f>
        <v>4.782015</v>
      </c>
      <c r="J192" s="48">
        <f>H192*0.87</f>
        <v>4.4259075</v>
      </c>
      <c r="K192" s="38" t="s">
        <v>496</v>
      </c>
      <c r="L192" s="39"/>
      <c r="M192" s="40" t="str">
        <f>IF(L192&lt;1,"",IF(L192&lt;6,0,IF(L192&lt;12,0.06,IF(L192&gt;11,0.13,0))))</f>
        <v/>
      </c>
      <c r="N192" s="41" t="str">
        <f>IF(L192=0,"",IF(L192&lt;6,H192,IF(L192&lt;12,I192,J192)))</f>
        <v/>
      </c>
      <c r="O192" s="40" t="str">
        <f>_xlfn.IFERROR(L192*N192,"")</f>
        <v/>
      </c>
    </row>
    <row ht="45" customHeight="1" r="193" s="11" customFormat="1">
      <c r="A193" s="42">
        <v>8053300573318</v>
      </c>
      <c r="B193" s="43"/>
      <c r="C193" s="31" t="s">
        <v>498</v>
      </c>
      <c r="D193" s="47" t="s">
        <v>499</v>
      </c>
      <c r="E193" s="45" t="s">
        <v>406</v>
      </c>
      <c r="F193" s="34" t="s">
        <v>407</v>
      </c>
      <c r="G193" s="37">
        <v>11.9</v>
      </c>
      <c r="H193" s="36">
        <f>G193*0.5*0.9*0.95</f>
        <v>5.08725</v>
      </c>
      <c r="I193" s="48">
        <f>H193*0.94</f>
        <v>4.782015</v>
      </c>
      <c r="J193" s="48">
        <f>H193*0.87</f>
        <v>4.4259075</v>
      </c>
      <c r="K193" s="38" t="s">
        <v>498</v>
      </c>
      <c r="L193" s="39"/>
      <c r="M193" s="40" t="str">
        <f>IF(L193&lt;1,"",IF(L193&lt;6,0,IF(L193&lt;12,0.06,IF(L193&gt;11,0.13,0))))</f>
        <v/>
      </c>
      <c r="N193" s="41" t="str">
        <f>IF(L193=0,"",IF(L193&lt;6,H193,IF(L193&lt;12,I193,J193)))</f>
        <v/>
      </c>
      <c r="O193" s="40" t="str">
        <f>_xlfn.IFERROR(L193*N193,"")</f>
        <v/>
      </c>
    </row>
    <row ht="45" customHeight="1" r="194" s="11" customFormat="1">
      <c r="A194" s="51">
        <v>8055035681504</v>
      </c>
      <c r="B194" s="52"/>
      <c r="C194" s="31" t="s">
        <v>500</v>
      </c>
      <c r="D194" s="47" t="s">
        <v>501</v>
      </c>
      <c r="E194" s="45" t="s">
        <v>406</v>
      </c>
      <c r="F194" s="34" t="s">
        <v>407</v>
      </c>
      <c r="G194" s="35">
        <v>11.9</v>
      </c>
      <c r="H194" s="36">
        <f>G194*0.5*0.9*0.95</f>
        <v>5.08725</v>
      </c>
      <c r="I194" s="48">
        <f>H194*0.94</f>
        <v>4.782015</v>
      </c>
      <c r="J194" s="48">
        <f>H194*0.87</f>
        <v>4.4259075</v>
      </c>
      <c r="K194" s="38" t="s">
        <v>500</v>
      </c>
      <c r="L194" s="39"/>
      <c r="M194" s="40" t="str">
        <f>IF(L194&lt;1,"",IF(L194&lt;6,0,IF(L194&lt;12,0.06,IF(L194&gt;11,0.13,0))))</f>
        <v/>
      </c>
      <c r="N194" s="41" t="str">
        <f>IF(L194=0,"",IF(L194&lt;6,H194,IF(L194&lt;12,I194,J194)))</f>
        <v/>
      </c>
      <c r="O194" s="40" t="str">
        <f>_xlfn.IFERROR(L194*N194,"")</f>
        <v/>
      </c>
    </row>
    <row ht="45" customHeight="1" r="195" s="11" customFormat="1">
      <c r="A195" s="42">
        <v>8053300573288</v>
      </c>
      <c r="B195" s="43"/>
      <c r="C195" s="31" t="s">
        <v>502</v>
      </c>
      <c r="D195" s="47" t="s">
        <v>503</v>
      </c>
      <c r="E195" s="45" t="s">
        <v>406</v>
      </c>
      <c r="F195" s="34" t="s">
        <v>407</v>
      </c>
      <c r="G195" s="37">
        <v>11.9</v>
      </c>
      <c r="H195" s="36">
        <f>G195*0.5*0.9*0.95</f>
        <v>5.08725</v>
      </c>
      <c r="I195" s="48">
        <f>H195*0.94</f>
        <v>4.782015</v>
      </c>
      <c r="J195" s="48">
        <f>H195*0.87</f>
        <v>4.4259075</v>
      </c>
      <c r="K195" s="38" t="s">
        <v>502</v>
      </c>
      <c r="L195" s="39"/>
      <c r="M195" s="40" t="str">
        <f>IF(L195&lt;1,"",IF(L195&lt;6,0,IF(L195&lt;12,0.06,IF(L195&gt;11,0.13,0))))</f>
        <v/>
      </c>
      <c r="N195" s="41" t="str">
        <f>IF(L195=0,"",IF(L195&lt;6,H195,IF(L195&lt;12,I195,J195)))</f>
        <v/>
      </c>
      <c r="O195" s="40" t="str">
        <f>_xlfn.IFERROR(L195*N195,"")</f>
        <v/>
      </c>
    </row>
    <row ht="45" customHeight="1" r="196" s="11" customFormat="1">
      <c r="A196" s="51">
        <v>8053300577316</v>
      </c>
      <c r="B196" s="63"/>
      <c r="C196" s="31" t="s">
        <v>504</v>
      </c>
      <c r="D196" s="47" t="s">
        <v>505</v>
      </c>
      <c r="E196" s="45" t="s">
        <v>406</v>
      </c>
      <c r="F196" s="34" t="s">
        <v>407</v>
      </c>
      <c r="G196" s="35">
        <v>11.9</v>
      </c>
      <c r="H196" s="36">
        <f>G196*0.5*0.9*0.95</f>
        <v>5.08725</v>
      </c>
      <c r="I196" s="48">
        <f>H196*0.94</f>
        <v>4.782015</v>
      </c>
      <c r="J196" s="48">
        <f>H196*0.87</f>
        <v>4.4259075</v>
      </c>
      <c r="K196" s="38" t="s">
        <v>504</v>
      </c>
      <c r="L196" s="39"/>
      <c r="M196" s="40" t="str">
        <f>IF(L196&lt;1,"",IF(L196&lt;6,0,IF(L196&lt;12,0.06,IF(L196&gt;11,0.13,0))))</f>
        <v/>
      </c>
      <c r="N196" s="41" t="str">
        <f>IF(L196=0,"",IF(L196&lt;6,H196,IF(L196&lt;12,I196,J196)))</f>
        <v/>
      </c>
      <c r="O196" s="40" t="str">
        <f>_xlfn.IFERROR(L196*N196,"")</f>
        <v/>
      </c>
    </row>
    <row ht="45" customHeight="1" r="197" s="11" customFormat="1">
      <c r="A197" s="51">
        <v>8053300576050</v>
      </c>
      <c r="B197" s="52"/>
      <c r="C197" s="31" t="s">
        <v>506</v>
      </c>
      <c r="D197" s="47" t="s">
        <v>507</v>
      </c>
      <c r="E197" s="45" t="s">
        <v>406</v>
      </c>
      <c r="F197" s="34" t="s">
        <v>407</v>
      </c>
      <c r="G197" s="35">
        <v>11.9</v>
      </c>
      <c r="H197" s="36">
        <f>G197*0.5*0.9*0.95</f>
        <v>5.08725</v>
      </c>
      <c r="I197" s="48">
        <f>H197*0.94</f>
        <v>4.782015</v>
      </c>
      <c r="J197" s="48">
        <f>H197*0.87</f>
        <v>4.4259075</v>
      </c>
      <c r="K197" s="38" t="s">
        <v>506</v>
      </c>
      <c r="L197" s="39"/>
      <c r="M197" s="40" t="str">
        <f>IF(L197&lt;1,"",IF(L197&lt;6,0,IF(L197&lt;12,0.06,IF(L197&gt;11,0.13,0))))</f>
        <v/>
      </c>
      <c r="N197" s="41" t="str">
        <f>IF(L197=0,"",IF(L197&lt;6,H197,IF(L197&lt;12,I197,J197)))</f>
        <v/>
      </c>
      <c r="O197" s="40" t="str">
        <f>_xlfn.IFERROR(L197*N197,"")</f>
        <v/>
      </c>
    </row>
    <row ht="45" customHeight="1" r="198" s="11" customFormat="1">
      <c r="A198" s="49" t="s">
        <v>508</v>
      </c>
      <c r="B198" s="43"/>
      <c r="C198" s="44" t="s">
        <v>509</v>
      </c>
      <c r="D198" s="47" t="s">
        <v>510</v>
      </c>
      <c r="E198" s="45" t="s">
        <v>406</v>
      </c>
      <c r="F198" s="34" t="s">
        <v>407</v>
      </c>
      <c r="G198" s="37">
        <v>11.9</v>
      </c>
      <c r="H198" s="36">
        <f>G198*0.5*0.9*0.95</f>
        <v>5.08725</v>
      </c>
      <c r="I198" s="48">
        <f>H198*0.94</f>
        <v>4.782015</v>
      </c>
      <c r="J198" s="48">
        <f>H198*0.87</f>
        <v>4.4259075</v>
      </c>
      <c r="K198" s="22" t="s">
        <v>509</v>
      </c>
      <c r="L198" s="39"/>
      <c r="M198" s="40" t="str">
        <f>IF(L198&lt;1,"",IF(L198&lt;6,0,IF(L198&lt;12,0.06,IF(L198&gt;11,0.13,0))))</f>
        <v/>
      </c>
      <c r="N198" s="41" t="str">
        <f>IF(L198=0,"",IF(L198&lt;6,H198,IF(L198&lt;12,I198,J198)))</f>
        <v/>
      </c>
      <c r="O198" s="40" t="str">
        <f>_xlfn.IFERROR(L198*N198,"")</f>
        <v/>
      </c>
    </row>
    <row ht="45" customHeight="1" r="199" s="11" customFormat="1">
      <c r="A199" s="49" t="s">
        <v>511</v>
      </c>
      <c r="B199" s="43"/>
      <c r="C199" s="44" t="s">
        <v>512</v>
      </c>
      <c r="D199" s="47" t="s">
        <v>513</v>
      </c>
      <c r="E199" s="45" t="s">
        <v>406</v>
      </c>
      <c r="F199" s="34" t="s">
        <v>407</v>
      </c>
      <c r="G199" s="37">
        <v>11.9</v>
      </c>
      <c r="H199" s="36">
        <f>G199*0.5*0.9*0.95</f>
        <v>5.08725</v>
      </c>
      <c r="I199" s="48">
        <f>H199*0.94</f>
        <v>4.782015</v>
      </c>
      <c r="J199" s="48">
        <f>H199*0.87</f>
        <v>4.4259075</v>
      </c>
      <c r="K199" s="22" t="s">
        <v>512</v>
      </c>
      <c r="L199" s="39"/>
      <c r="M199" s="40" t="str">
        <f>IF(L199&lt;1,"",IF(L199&lt;6,0,IF(L199&lt;12,0.06,IF(L199&gt;11,0.13,0))))</f>
        <v/>
      </c>
      <c r="N199" s="41" t="str">
        <f>IF(L199=0,"",IF(L199&lt;6,H199,IF(L199&lt;12,I199,J199)))</f>
        <v/>
      </c>
      <c r="O199" s="40" t="str">
        <f>_xlfn.IFERROR(L199*N199,"")</f>
        <v/>
      </c>
    </row>
    <row ht="45" customHeight="1" r="200" s="11" customFormat="1">
      <c r="A200" s="42">
        <v>8053300573349</v>
      </c>
      <c r="B200" s="43"/>
      <c r="C200" s="31" t="s">
        <v>514</v>
      </c>
      <c r="D200" s="47" t="s">
        <v>515</v>
      </c>
      <c r="E200" s="45" t="s">
        <v>406</v>
      </c>
      <c r="F200" s="34" t="s">
        <v>407</v>
      </c>
      <c r="G200" s="37">
        <v>11.9</v>
      </c>
      <c r="H200" s="36">
        <f>G200*0.5*0.9*0.95</f>
        <v>5.08725</v>
      </c>
      <c r="I200" s="48">
        <f>H200*0.94</f>
        <v>4.782015</v>
      </c>
      <c r="J200" s="48">
        <f>H200*0.87</f>
        <v>4.4259075</v>
      </c>
      <c r="K200" s="38" t="s">
        <v>514</v>
      </c>
      <c r="L200" s="39"/>
      <c r="M200" s="40" t="str">
        <f>IF(L200&lt;1,"",IF(L200&lt;6,0,IF(L200&lt;12,0.06,IF(L200&gt;11,0.13,0))))</f>
        <v/>
      </c>
      <c r="N200" s="41" t="str">
        <f>IF(L200=0,"",IF(L200&lt;6,H200,IF(L200&lt;12,I200,J200)))</f>
        <v/>
      </c>
      <c r="O200" s="40" t="str">
        <f>_xlfn.IFERROR(L200*N200,"")</f>
        <v/>
      </c>
    </row>
    <row ht="45" customHeight="1" r="201" s="11" customFormat="1">
      <c r="A201" s="51">
        <v>8053300577323</v>
      </c>
      <c r="B201" s="63"/>
      <c r="C201" s="31" t="s">
        <v>516</v>
      </c>
      <c r="D201" s="47" t="s">
        <v>517</v>
      </c>
      <c r="E201" s="45" t="s">
        <v>406</v>
      </c>
      <c r="F201" s="34" t="s">
        <v>407</v>
      </c>
      <c r="G201" s="35">
        <v>11.9</v>
      </c>
      <c r="H201" s="36">
        <f>G201*0.5*0.9*0.95</f>
        <v>5.08725</v>
      </c>
      <c r="I201" s="48">
        <f>H201*0.94</f>
        <v>4.782015</v>
      </c>
      <c r="J201" s="48">
        <f>H201*0.87</f>
        <v>4.4259075</v>
      </c>
      <c r="K201" s="38" t="s">
        <v>516</v>
      </c>
      <c r="L201" s="39"/>
      <c r="M201" s="40" t="str">
        <f>IF(L201&lt;1,"",IF(L201&lt;6,0,IF(L201&lt;12,0.06,IF(L201&gt;11,0.13,0))))</f>
        <v/>
      </c>
      <c r="N201" s="41" t="str">
        <f>IF(L201=0,"",IF(L201&lt;6,H201,IF(L201&lt;12,I201,J201)))</f>
        <v/>
      </c>
      <c r="O201" s="40" t="str">
        <f>_xlfn.IFERROR(L201*N201,"")</f>
        <v/>
      </c>
    </row>
    <row ht="45" customHeight="1" r="202" s="11" customFormat="1">
      <c r="A202" s="49" t="s">
        <v>518</v>
      </c>
      <c r="B202" s="43"/>
      <c r="C202" s="44" t="s">
        <v>519</v>
      </c>
      <c r="D202" s="47" t="s">
        <v>520</v>
      </c>
      <c r="E202" s="45" t="s">
        <v>406</v>
      </c>
      <c r="F202" s="34" t="s">
        <v>407</v>
      </c>
      <c r="G202" s="37">
        <v>11.9</v>
      </c>
      <c r="H202" s="36">
        <f>G202*0.5*0.9*0.95</f>
        <v>5.08725</v>
      </c>
      <c r="I202" s="48">
        <f>H202*0.94</f>
        <v>4.782015</v>
      </c>
      <c r="J202" s="48">
        <f>H202*0.87</f>
        <v>4.4259075</v>
      </c>
      <c r="K202" s="22" t="s">
        <v>519</v>
      </c>
      <c r="L202" s="39"/>
      <c r="M202" s="40" t="str">
        <f>IF(L202&lt;1,"",IF(L202&lt;6,0,IF(L202&lt;12,0.06,IF(L202&gt;11,0.13,0))))</f>
        <v/>
      </c>
      <c r="N202" s="41" t="str">
        <f>IF(L202=0,"",IF(L202&lt;6,H202,IF(L202&lt;12,I202,J202)))</f>
        <v/>
      </c>
      <c r="O202" s="40" t="str">
        <f>_xlfn.IFERROR(L202*N202,"")</f>
        <v/>
      </c>
    </row>
    <row ht="45" customHeight="1" r="203" s="11" customFormat="1">
      <c r="A203" s="42">
        <v>8053300574971</v>
      </c>
      <c r="B203" s="43"/>
      <c r="C203" s="31" t="s">
        <v>521</v>
      </c>
      <c r="D203" s="47" t="s">
        <v>520</v>
      </c>
      <c r="E203" s="45" t="s">
        <v>406</v>
      </c>
      <c r="F203" s="34" t="s">
        <v>407</v>
      </c>
      <c r="G203" s="35">
        <v>11.9</v>
      </c>
      <c r="H203" s="36">
        <f>G203*0.5*0.9*0.95</f>
        <v>5.08725</v>
      </c>
      <c r="I203" s="48">
        <f>H203*0.94</f>
        <v>4.782015</v>
      </c>
      <c r="J203" s="48">
        <f>H203*0.87</f>
        <v>4.4259075</v>
      </c>
      <c r="K203" s="38" t="s">
        <v>521</v>
      </c>
      <c r="L203" s="39"/>
      <c r="M203" s="40" t="str">
        <f>IF(L203&lt;1,"",IF(L203&lt;6,0,IF(L203&lt;12,0.06,IF(L203&gt;11,0.13,0))))</f>
        <v/>
      </c>
      <c r="N203" s="41" t="str">
        <f>IF(L203=0,"",IF(L203&lt;6,H203,IF(L203&lt;12,I203,J203)))</f>
        <v/>
      </c>
      <c r="O203" s="40" t="str">
        <f>_xlfn.IFERROR(L203*N203,"")</f>
        <v/>
      </c>
    </row>
    <row ht="45" customHeight="1" r="204" s="11" customFormat="1">
      <c r="A204" s="51">
        <v>8053300577514</v>
      </c>
      <c r="B204" s="63"/>
      <c r="C204" s="31" t="s">
        <v>522</v>
      </c>
      <c r="D204" s="47" t="s">
        <v>520</v>
      </c>
      <c r="E204" s="45" t="s">
        <v>406</v>
      </c>
      <c r="F204" s="34" t="s">
        <v>407</v>
      </c>
      <c r="G204" s="35">
        <v>11.9</v>
      </c>
      <c r="H204" s="36">
        <f>G204*0.5*0.9*0.95</f>
        <v>5.08725</v>
      </c>
      <c r="I204" s="48">
        <f>H204*0.94</f>
        <v>4.782015</v>
      </c>
      <c r="J204" s="48">
        <f>H204*0.87</f>
        <v>4.4259075</v>
      </c>
      <c r="K204" s="38" t="s">
        <v>522</v>
      </c>
      <c r="L204" s="39"/>
      <c r="M204" s="40" t="str">
        <f>IF(L204&lt;1,"",IF(L204&lt;6,0,IF(L204&lt;12,0.06,IF(L204&gt;11,0.13,0))))</f>
        <v/>
      </c>
      <c r="N204" s="41" t="str">
        <f>IF(L204=0,"",IF(L204&lt;6,H204,IF(L204&lt;12,I204,J204)))</f>
        <v/>
      </c>
      <c r="O204" s="40" t="str">
        <f>_xlfn.IFERROR(L204*N204,"")</f>
        <v/>
      </c>
    </row>
    <row ht="45" customHeight="1" r="205" s="11" customFormat="1">
      <c r="A205" s="51">
        <v>8055035681566</v>
      </c>
      <c r="B205" s="52"/>
      <c r="C205" s="31" t="s">
        <v>523</v>
      </c>
      <c r="D205" s="47" t="s">
        <v>520</v>
      </c>
      <c r="E205" s="45" t="s">
        <v>406</v>
      </c>
      <c r="F205" s="34" t="s">
        <v>407</v>
      </c>
      <c r="G205" s="35">
        <v>11.9</v>
      </c>
      <c r="H205" s="36">
        <f>G205*0.5*0.9*0.95</f>
        <v>5.08725</v>
      </c>
      <c r="I205" s="48">
        <f>H205*0.94</f>
        <v>4.782015</v>
      </c>
      <c r="J205" s="48">
        <f>H205*0.87</f>
        <v>4.4259075</v>
      </c>
      <c r="K205" s="38" t="s">
        <v>523</v>
      </c>
      <c r="L205" s="39"/>
      <c r="M205" s="40" t="str">
        <f>IF(L205&lt;1,"",IF(L205&lt;6,0,IF(L205&lt;12,0.06,IF(L205&gt;11,0.13,0))))</f>
        <v/>
      </c>
      <c r="N205" s="41" t="str">
        <f>IF(L205=0,"",IF(L205&lt;6,H205,IF(L205&lt;12,I205,J205)))</f>
        <v/>
      </c>
      <c r="O205" s="40" t="str">
        <f>_xlfn.IFERROR(L205*N205,"")</f>
        <v/>
      </c>
    </row>
    <row ht="45" customHeight="1" r="206" s="11" customFormat="1">
      <c r="A206" s="51">
        <v>8053300576074</v>
      </c>
      <c r="B206" s="52"/>
      <c r="C206" s="31" t="s">
        <v>524</v>
      </c>
      <c r="D206" s="47" t="s">
        <v>525</v>
      </c>
      <c r="E206" s="45" t="s">
        <v>406</v>
      </c>
      <c r="F206" s="34" t="s">
        <v>407</v>
      </c>
      <c r="G206" s="35">
        <v>11.9</v>
      </c>
      <c r="H206" s="36">
        <f>G206*0.5*0.9*0.95</f>
        <v>5.08725</v>
      </c>
      <c r="I206" s="48">
        <f>H206*0.94</f>
        <v>4.782015</v>
      </c>
      <c r="J206" s="48">
        <f>H206*0.87</f>
        <v>4.4259075</v>
      </c>
      <c r="K206" s="38" t="s">
        <v>524</v>
      </c>
      <c r="L206" s="39"/>
      <c r="M206" s="40" t="str">
        <f>IF(L206&lt;1,"",IF(L206&lt;6,0,IF(L206&lt;12,0.06,IF(L206&gt;11,0.13,0))))</f>
        <v/>
      </c>
      <c r="N206" s="41" t="str">
        <f>IF(L206=0,"",IF(L206&lt;6,H206,IF(L206&lt;12,I206,J206)))</f>
        <v/>
      </c>
      <c r="O206" s="40" t="str">
        <f>_xlfn.IFERROR(L206*N206,"")</f>
        <v/>
      </c>
    </row>
    <row ht="45" customHeight="1" r="207" s="11" customFormat="1">
      <c r="A207" s="53">
        <v>8055035684055</v>
      </c>
      <c r="B207" s="52"/>
      <c r="C207" s="54" t="s">
        <v>526</v>
      </c>
      <c r="D207" s="55" t="s">
        <v>527</v>
      </c>
      <c r="E207" s="66" t="s">
        <v>406</v>
      </c>
      <c r="F207" s="57"/>
      <c r="G207" s="58">
        <v>11.9</v>
      </c>
      <c r="H207" s="36">
        <f>G207*0.5*0.9*0.95</f>
        <v>5.08725</v>
      </c>
      <c r="I207" s="59">
        <f>H207*0.94</f>
        <v>4.782015</v>
      </c>
      <c r="J207" s="59">
        <f>H207*0.87</f>
        <v>4.4259075</v>
      </c>
      <c r="K207" s="60" t="s">
        <v>526</v>
      </c>
      <c r="L207" s="39"/>
      <c r="M207" s="40" t="str">
        <f>IF(L207&lt;1,"",IF(L207&lt;6,0,IF(L207&lt;12,0.06,IF(L207&gt;11,0.13,0))))</f>
        <v/>
      </c>
      <c r="N207" s="41" t="str">
        <f>IF(L207=0,"",IF(L207&lt;6,H207,IF(L207&lt;12,I207,J207)))</f>
        <v/>
      </c>
      <c r="O207" s="40" t="str">
        <f>_xlfn.IFERROR(L207*N207,"")</f>
        <v/>
      </c>
    </row>
    <row ht="45" customHeight="1" r="208" s="11" customFormat="1">
      <c r="A208" s="29" t="s">
        <v>528</v>
      </c>
      <c r="B208" s="52"/>
      <c r="C208" s="31" t="s">
        <v>529</v>
      </c>
      <c r="D208" s="47" t="s">
        <v>530</v>
      </c>
      <c r="E208" s="45" t="s">
        <v>406</v>
      </c>
      <c r="F208" s="34" t="s">
        <v>407</v>
      </c>
      <c r="G208" s="35">
        <v>11.9</v>
      </c>
      <c r="H208" s="36">
        <f>G208*0.5*0.9*0.95</f>
        <v>5.08725</v>
      </c>
      <c r="I208" s="48">
        <f>H208*0.94</f>
        <v>4.782015</v>
      </c>
      <c r="J208" s="48">
        <f>H208*0.87</f>
        <v>4.4259075</v>
      </c>
      <c r="K208" s="38" t="s">
        <v>529</v>
      </c>
      <c r="L208" s="39"/>
      <c r="M208" s="40" t="str">
        <f>IF(L208&lt;1,"",IF(L208&lt;6,0,IF(L208&lt;12,0.06,IF(L208&gt;11,0.13,0))))</f>
        <v/>
      </c>
      <c r="N208" s="41" t="str">
        <f>IF(L208=0,"",IF(L208&lt;6,H208,IF(L208&lt;12,I208,J208)))</f>
        <v/>
      </c>
      <c r="O208" s="40" t="str">
        <f>_xlfn.IFERROR(L208*N208,"")</f>
        <v/>
      </c>
    </row>
    <row ht="45" customHeight="1" r="209" s="11" customFormat="1">
      <c r="A209" s="51">
        <v>8053300576067</v>
      </c>
      <c r="B209" s="52"/>
      <c r="C209" s="31" t="s">
        <v>531</v>
      </c>
      <c r="D209" s="47" t="s">
        <v>532</v>
      </c>
      <c r="E209" s="45" t="s">
        <v>406</v>
      </c>
      <c r="F209" s="34" t="s">
        <v>407</v>
      </c>
      <c r="G209" s="35">
        <v>11.9</v>
      </c>
      <c r="H209" s="36">
        <f>G209*0.5*0.9*0.95</f>
        <v>5.08725</v>
      </c>
      <c r="I209" s="48">
        <f>H209*0.94</f>
        <v>4.782015</v>
      </c>
      <c r="J209" s="48">
        <f>H209*0.87</f>
        <v>4.4259075</v>
      </c>
      <c r="K209" s="38" t="s">
        <v>531</v>
      </c>
      <c r="L209" s="39"/>
      <c r="M209" s="40" t="str">
        <f>IF(L209&lt;1,"",IF(L209&lt;6,0,IF(L209&lt;12,0.06,IF(L209&gt;11,0.13,0))))</f>
        <v/>
      </c>
      <c r="N209" s="41" t="str">
        <f>IF(L209=0,"",IF(L209&lt;6,H209,IF(L209&lt;12,I209,J209)))</f>
        <v/>
      </c>
      <c r="O209" s="40" t="str">
        <f>_xlfn.IFERROR(L209*N209,"")</f>
        <v/>
      </c>
    </row>
    <row ht="45" customHeight="1" r="210" s="11" customFormat="1">
      <c r="A210" s="51">
        <v>8053300579457</v>
      </c>
      <c r="B210" s="52"/>
      <c r="C210" s="31" t="s">
        <v>533</v>
      </c>
      <c r="D210" s="47" t="s">
        <v>534</v>
      </c>
      <c r="E210" s="45" t="s">
        <v>406</v>
      </c>
      <c r="F210" s="34" t="s">
        <v>407</v>
      </c>
      <c r="G210" s="35">
        <v>11.9</v>
      </c>
      <c r="H210" s="36">
        <f>G210*0.5*0.9*0.95</f>
        <v>5.08725</v>
      </c>
      <c r="I210" s="48">
        <f>H210*0.94</f>
        <v>4.782015</v>
      </c>
      <c r="J210" s="48">
        <f>H210*0.87</f>
        <v>4.4259075</v>
      </c>
      <c r="K210" s="38" t="s">
        <v>535</v>
      </c>
      <c r="L210" s="39"/>
      <c r="M210" s="40" t="str">
        <f>IF(L210&lt;1,"",IF(L210&lt;6,0,IF(L210&lt;12,0.06,IF(L210&gt;11,0.13,0))))</f>
        <v/>
      </c>
      <c r="N210" s="41" t="str">
        <f>IF(L210=0,"",IF(L210&lt;6,H210,IF(L210&lt;12,I210,J210)))</f>
        <v/>
      </c>
      <c r="O210" s="40" t="str">
        <f>_xlfn.IFERROR(L210*N210,"")</f>
        <v/>
      </c>
    </row>
    <row ht="45" customHeight="1" r="211" s="11" customFormat="1">
      <c r="A211" s="42">
        <v>8053300574940</v>
      </c>
      <c r="B211" s="43"/>
      <c r="C211" s="31" t="s">
        <v>536</v>
      </c>
      <c r="D211" s="47" t="s">
        <v>537</v>
      </c>
      <c r="E211" s="45" t="s">
        <v>406</v>
      </c>
      <c r="F211" s="34" t="s">
        <v>407</v>
      </c>
      <c r="G211" s="35">
        <v>11.9</v>
      </c>
      <c r="H211" s="36">
        <f>G211*0.5*0.9*0.95</f>
        <v>5.08725</v>
      </c>
      <c r="I211" s="48">
        <f>H211*0.94</f>
        <v>4.782015</v>
      </c>
      <c r="J211" s="48">
        <f>H211*0.87</f>
        <v>4.4259075</v>
      </c>
      <c r="K211" s="38" t="s">
        <v>536</v>
      </c>
      <c r="L211" s="39"/>
      <c r="M211" s="40" t="str">
        <f>IF(L211&lt;1,"",IF(L211&lt;6,0,IF(L211&lt;12,0.06,IF(L211&gt;11,0.13,0))))</f>
        <v/>
      </c>
      <c r="N211" s="41" t="str">
        <f>IF(L211=0,"",IF(L211&lt;6,H211,IF(L211&lt;12,I211,J211)))</f>
        <v/>
      </c>
      <c r="O211" s="40" t="str">
        <f>_xlfn.IFERROR(L211*N211,"")</f>
        <v/>
      </c>
    </row>
    <row ht="45" customHeight="1" r="212" s="11" customFormat="1">
      <c r="A212" s="42">
        <v>8053300571178</v>
      </c>
      <c r="B212" s="43"/>
      <c r="C212" s="44" t="s">
        <v>538</v>
      </c>
      <c r="D212" s="47" t="s">
        <v>539</v>
      </c>
      <c r="E212" s="45" t="s">
        <v>406</v>
      </c>
      <c r="F212" s="34" t="s">
        <v>407</v>
      </c>
      <c r="G212" s="37">
        <v>11.9</v>
      </c>
      <c r="H212" s="36">
        <f>G212*0.5*0.9*0.95</f>
        <v>5.08725</v>
      </c>
      <c r="I212" s="48">
        <f>H212*0.94</f>
        <v>4.782015</v>
      </c>
      <c r="J212" s="48">
        <f>H212*0.87</f>
        <v>4.4259075</v>
      </c>
      <c r="K212" s="22" t="s">
        <v>538</v>
      </c>
      <c r="L212" s="39"/>
      <c r="M212" s="40" t="str">
        <f>IF(L212&lt;1,"",IF(L212&lt;6,0,IF(L212&lt;12,0.06,IF(L212&gt;11,0.13,0))))</f>
        <v/>
      </c>
      <c r="N212" s="41" t="str">
        <f>IF(L212=0,"",IF(L212&lt;6,H212,IF(L212&lt;12,I212,J212)))</f>
        <v/>
      </c>
      <c r="O212" s="40" t="str">
        <f>_xlfn.IFERROR(L212*N212,"")</f>
        <v/>
      </c>
    </row>
    <row ht="45" customHeight="1" r="213" s="11" customFormat="1">
      <c r="A213" s="42">
        <v>8053300571185</v>
      </c>
      <c r="B213" s="43"/>
      <c r="C213" s="44" t="s">
        <v>540</v>
      </c>
      <c r="D213" s="47" t="s">
        <v>541</v>
      </c>
      <c r="E213" s="45" t="s">
        <v>406</v>
      </c>
      <c r="F213" s="34" t="s">
        <v>407</v>
      </c>
      <c r="G213" s="37">
        <v>11.9</v>
      </c>
      <c r="H213" s="36">
        <f>G213*0.5*0.9*0.95</f>
        <v>5.08725</v>
      </c>
      <c r="I213" s="48">
        <f>H213*0.94</f>
        <v>4.782015</v>
      </c>
      <c r="J213" s="48">
        <f>H213*0.87</f>
        <v>4.4259075</v>
      </c>
      <c r="K213" s="22" t="s">
        <v>540</v>
      </c>
      <c r="L213" s="39"/>
      <c r="M213" s="40" t="str">
        <f>IF(L213&lt;1,"",IF(L213&lt;6,0,IF(L213&lt;12,0.06,IF(L213&gt;11,0.13,0))))</f>
        <v/>
      </c>
      <c r="N213" s="41" t="str">
        <f>IF(L213=0,"",IF(L213&lt;6,H213,IF(L213&lt;12,I213,J213)))</f>
        <v/>
      </c>
      <c r="O213" s="40" t="str">
        <f>_xlfn.IFERROR(L213*N213,"")</f>
        <v/>
      </c>
    </row>
    <row ht="45" customHeight="1" r="214" s="11" customFormat="1">
      <c r="A214" s="42">
        <v>8053300574919</v>
      </c>
      <c r="B214" s="43"/>
      <c r="C214" s="31" t="s">
        <v>542</v>
      </c>
      <c r="D214" s="47" t="s">
        <v>543</v>
      </c>
      <c r="E214" s="45" t="s">
        <v>406</v>
      </c>
      <c r="F214" s="34" t="s">
        <v>407</v>
      </c>
      <c r="G214" s="35">
        <v>11.9</v>
      </c>
      <c r="H214" s="36">
        <f>G214*0.5*0.9*0.95</f>
        <v>5.08725</v>
      </c>
      <c r="I214" s="48">
        <f>H214*0.94</f>
        <v>4.782015</v>
      </c>
      <c r="J214" s="48">
        <f>H214*0.87</f>
        <v>4.4259075</v>
      </c>
      <c r="K214" s="38" t="s">
        <v>542</v>
      </c>
      <c r="L214" s="39"/>
      <c r="M214" s="40" t="str">
        <f>IF(L214&lt;1,"",IF(L214&lt;6,0,IF(L214&lt;12,0.06,IF(L214&gt;11,0.13,0))))</f>
        <v/>
      </c>
      <c r="N214" s="41" t="str">
        <f>IF(L214=0,"",IF(L214&lt;6,H214,IF(L214&lt;12,I214,J214)))</f>
        <v/>
      </c>
      <c r="O214" s="40" t="str">
        <f>_xlfn.IFERROR(L214*N214,"")</f>
        <v/>
      </c>
    </row>
    <row ht="45" customHeight="1" r="215" s="11" customFormat="1">
      <c r="A215" s="53">
        <v>8055035684062</v>
      </c>
      <c r="B215" s="52"/>
      <c r="C215" s="54" t="s">
        <v>544</v>
      </c>
      <c r="D215" s="55" t="s">
        <v>545</v>
      </c>
      <c r="E215" s="66" t="s">
        <v>406</v>
      </c>
      <c r="F215" s="57"/>
      <c r="G215" s="58">
        <v>11.9</v>
      </c>
      <c r="H215" s="36">
        <f>G215*0.5*0.9*0.95</f>
        <v>5.08725</v>
      </c>
      <c r="I215" s="59">
        <f>H215*0.94</f>
        <v>4.782015</v>
      </c>
      <c r="J215" s="59">
        <f>H215*0.87</f>
        <v>4.4259075</v>
      </c>
      <c r="K215" s="60" t="s">
        <v>544</v>
      </c>
      <c r="L215" s="39"/>
      <c r="M215" s="40" t="str">
        <f>IF(L215&lt;1,"",IF(L215&lt;6,0,IF(L215&lt;12,0.06,IF(L215&gt;11,0.13,0))))</f>
        <v/>
      </c>
      <c r="N215" s="41" t="str">
        <f>IF(L215=0,"",IF(L215&lt;6,H215,IF(L215&lt;12,I215,J215)))</f>
        <v/>
      </c>
      <c r="O215" s="40" t="str">
        <f>_xlfn.IFERROR(L215*N215,"")</f>
        <v/>
      </c>
    </row>
    <row ht="45" customHeight="1" r="216" s="11" customFormat="1">
      <c r="A216" s="42">
        <v>8053300574957</v>
      </c>
      <c r="B216" s="43"/>
      <c r="C216" s="31" t="s">
        <v>546</v>
      </c>
      <c r="D216" s="47" t="s">
        <v>547</v>
      </c>
      <c r="E216" s="45" t="s">
        <v>406</v>
      </c>
      <c r="F216" s="34" t="s">
        <v>407</v>
      </c>
      <c r="G216" s="35">
        <v>11.9</v>
      </c>
      <c r="H216" s="36">
        <f>G216*0.5*0.9*0.95</f>
        <v>5.08725</v>
      </c>
      <c r="I216" s="48">
        <f>H216*0.94</f>
        <v>4.782015</v>
      </c>
      <c r="J216" s="48">
        <f>H216*0.87</f>
        <v>4.4259075</v>
      </c>
      <c r="K216" s="38" t="s">
        <v>546</v>
      </c>
      <c r="L216" s="39"/>
      <c r="M216" s="40" t="str">
        <f>IF(L216&lt;1,"",IF(L216&lt;6,0,IF(L216&lt;12,0.06,IF(L216&gt;11,0.13,0))))</f>
        <v/>
      </c>
      <c r="N216" s="41" t="str">
        <f>IF(L216=0,"",IF(L216&lt;6,H216,IF(L216&lt;12,I216,J216)))</f>
        <v/>
      </c>
      <c r="O216" s="40" t="str">
        <f>_xlfn.IFERROR(L216*N216,"")</f>
        <v/>
      </c>
    </row>
    <row ht="45" customHeight="1" r="217" s="11" customFormat="1">
      <c r="A217" s="51">
        <v>8053300576043</v>
      </c>
      <c r="B217" s="52"/>
      <c r="C217" s="31" t="s">
        <v>548</v>
      </c>
      <c r="D217" s="47" t="s">
        <v>549</v>
      </c>
      <c r="E217" s="45" t="s">
        <v>406</v>
      </c>
      <c r="F217" s="34" t="s">
        <v>407</v>
      </c>
      <c r="G217" s="35">
        <v>11.9</v>
      </c>
      <c r="H217" s="36">
        <f>G217*0.5*0.9*0.95</f>
        <v>5.08725</v>
      </c>
      <c r="I217" s="48">
        <f>H217*0.94</f>
        <v>4.782015</v>
      </c>
      <c r="J217" s="48">
        <f>H217*0.87</f>
        <v>4.4259075</v>
      </c>
      <c r="K217" s="38" t="s">
        <v>548</v>
      </c>
      <c r="L217" s="39"/>
      <c r="M217" s="40" t="str">
        <f>IF(L217&lt;1,"",IF(L217&lt;6,0,IF(L217&lt;12,0.06,IF(L217&gt;11,0.13,0))))</f>
        <v/>
      </c>
      <c r="N217" s="41" t="str">
        <f>IF(L217=0,"",IF(L217&lt;6,H217,IF(L217&lt;12,I217,J217)))</f>
        <v/>
      </c>
      <c r="O217" s="40" t="str">
        <f>_xlfn.IFERROR(L217*N217,"")</f>
        <v/>
      </c>
    </row>
    <row ht="45" customHeight="1" r="218" s="11" customFormat="1">
      <c r="A218" s="51">
        <v>8055035680569</v>
      </c>
      <c r="B218" s="52"/>
      <c r="C218" s="31" t="s">
        <v>550</v>
      </c>
      <c r="D218" s="47" t="s">
        <v>551</v>
      </c>
      <c r="E218" s="45" t="s">
        <v>406</v>
      </c>
      <c r="F218" s="34" t="s">
        <v>407</v>
      </c>
      <c r="G218" s="35">
        <v>11.9</v>
      </c>
      <c r="H218" s="36">
        <f>G218*0.5*0.9*0.95</f>
        <v>5.08725</v>
      </c>
      <c r="I218" s="48">
        <f>H218*0.94</f>
        <v>4.782015</v>
      </c>
      <c r="J218" s="48">
        <f>H218*0.87</f>
        <v>4.4259075</v>
      </c>
      <c r="K218" s="38" t="s">
        <v>550</v>
      </c>
      <c r="L218" s="39"/>
      <c r="M218" s="40" t="str">
        <f>IF(L218&lt;1,"",IF(L218&lt;6,0,IF(L218&lt;12,0.06,IF(L218&gt;11,0.13,0))))</f>
        <v/>
      </c>
      <c r="N218" s="41" t="str">
        <f>IF(L218=0,"",IF(L218&lt;6,H218,IF(L218&lt;12,I218,J218)))</f>
        <v/>
      </c>
      <c r="O218" s="40" t="str">
        <f>_xlfn.IFERROR(L218*N218,"")</f>
        <v/>
      </c>
    </row>
    <row ht="45" customHeight="1" r="219" s="11" customFormat="1">
      <c r="A219" s="51">
        <v>8055035680576</v>
      </c>
      <c r="B219" s="52"/>
      <c r="C219" s="31" t="s">
        <v>552</v>
      </c>
      <c r="D219" s="47" t="s">
        <v>553</v>
      </c>
      <c r="E219" s="45" t="s">
        <v>406</v>
      </c>
      <c r="F219" s="34" t="s">
        <v>407</v>
      </c>
      <c r="G219" s="35">
        <v>11.9</v>
      </c>
      <c r="H219" s="36">
        <f>G219*0.5*0.9*0.95</f>
        <v>5.08725</v>
      </c>
      <c r="I219" s="48">
        <f>H219*0.94</f>
        <v>4.782015</v>
      </c>
      <c r="J219" s="48">
        <f>H219*0.87</f>
        <v>4.4259075</v>
      </c>
      <c r="K219" s="38" t="s">
        <v>552</v>
      </c>
      <c r="L219" s="39"/>
      <c r="M219" s="40" t="str">
        <f>IF(L219&lt;1,"",IF(L219&lt;6,0,IF(L219&lt;12,0.06,IF(L219&gt;11,0.13,0))))</f>
        <v/>
      </c>
      <c r="N219" s="41" t="str">
        <f>IF(L219=0,"",IF(L219&lt;6,H219,IF(L219&lt;12,I219,J219)))</f>
        <v/>
      </c>
      <c r="O219" s="40" t="str">
        <f>_xlfn.IFERROR(L219*N219,"")</f>
        <v/>
      </c>
    </row>
    <row ht="45" customHeight="1" r="220" s="11" customFormat="1">
      <c r="A220" s="29" t="s">
        <v>554</v>
      </c>
      <c r="B220" s="52"/>
      <c r="C220" s="31" t="s">
        <v>555</v>
      </c>
      <c r="D220" s="47" t="s">
        <v>556</v>
      </c>
      <c r="E220" s="45" t="s">
        <v>406</v>
      </c>
      <c r="F220" s="34" t="s">
        <v>407</v>
      </c>
      <c r="G220" s="35">
        <v>11.9</v>
      </c>
      <c r="H220" s="36">
        <f>G220*0.5*0.9*0.95</f>
        <v>5.08725</v>
      </c>
      <c r="I220" s="48">
        <f>H220*0.94</f>
        <v>4.782015</v>
      </c>
      <c r="J220" s="48">
        <f>H220*0.87</f>
        <v>4.4259075</v>
      </c>
      <c r="K220" s="38" t="s">
        <v>555</v>
      </c>
      <c r="L220" s="39"/>
      <c r="M220" s="40" t="str">
        <f>IF(L220&lt;1,"",IF(L220&lt;6,0,IF(L220&lt;12,0.06,IF(L220&gt;11,0.13,0))))</f>
        <v/>
      </c>
      <c r="N220" s="41" t="str">
        <f>IF(L220=0,"",IF(L220&lt;6,H220,IF(L220&lt;12,I220,J220)))</f>
        <v/>
      </c>
      <c r="O220" s="40" t="str">
        <f>_xlfn.IFERROR(L220*N220,"")</f>
        <v/>
      </c>
    </row>
    <row ht="45" customHeight="1" r="221" s="11" customFormat="1">
      <c r="A221" s="42">
        <v>8053300570058</v>
      </c>
      <c r="B221" s="43"/>
      <c r="C221" s="44" t="s">
        <v>557</v>
      </c>
      <c r="D221" s="47" t="s">
        <v>558</v>
      </c>
      <c r="E221" s="45" t="s">
        <v>406</v>
      </c>
      <c r="F221" s="34" t="s">
        <v>407</v>
      </c>
      <c r="G221" s="37">
        <v>11.9</v>
      </c>
      <c r="H221" s="36">
        <f>G221*0.5*0.9*0.95</f>
        <v>5.08725</v>
      </c>
      <c r="I221" s="48">
        <f>H221*0.94</f>
        <v>4.782015</v>
      </c>
      <c r="J221" s="48">
        <f>H221*0.87</f>
        <v>4.4259075</v>
      </c>
      <c r="K221" s="22" t="s">
        <v>557</v>
      </c>
      <c r="L221" s="39"/>
      <c r="M221" s="40" t="str">
        <f>IF(L221&lt;1,"",IF(L221&lt;6,0,IF(L221&lt;12,0.06,IF(L221&gt;11,0.13,0))))</f>
        <v/>
      </c>
      <c r="N221" s="41" t="str">
        <f>IF(L221=0,"",IF(L221&lt;6,H221,IF(L221&lt;12,I221,J221)))</f>
        <v/>
      </c>
      <c r="O221" s="40" t="str">
        <f>_xlfn.IFERROR(L221*N221,"")</f>
        <v/>
      </c>
    </row>
    <row ht="45" customHeight="1" r="222" s="11" customFormat="1">
      <c r="A222" s="29" t="s">
        <v>559</v>
      </c>
      <c r="B222" s="52"/>
      <c r="C222" s="31" t="s">
        <v>560</v>
      </c>
      <c r="D222" s="47" t="s">
        <v>561</v>
      </c>
      <c r="E222" s="45" t="s">
        <v>406</v>
      </c>
      <c r="F222" s="34" t="s">
        <v>407</v>
      </c>
      <c r="G222" s="35">
        <v>11.9</v>
      </c>
      <c r="H222" s="36">
        <f>G222*0.5*0.9*0.95</f>
        <v>5.08725</v>
      </c>
      <c r="I222" s="48">
        <f>H222*0.94</f>
        <v>4.782015</v>
      </c>
      <c r="J222" s="48">
        <f>H222*0.87</f>
        <v>4.4259075</v>
      </c>
      <c r="K222" s="38" t="s">
        <v>560</v>
      </c>
      <c r="L222" s="39"/>
      <c r="M222" s="40" t="str">
        <f>IF(L222&lt;1,"",IF(L222&lt;6,0,IF(L222&lt;12,0.06,IF(L222&gt;11,0.13,0))))</f>
        <v/>
      </c>
      <c r="N222" s="41" t="str">
        <f>IF(L222=0,"",IF(L222&lt;6,H222,IF(L222&lt;12,I222,J222)))</f>
        <v/>
      </c>
      <c r="O222" s="40" t="str">
        <f>_xlfn.IFERROR(L222*N222,"")</f>
        <v/>
      </c>
    </row>
    <row ht="45" customHeight="1" r="223" s="11" customFormat="1">
      <c r="A223" s="53">
        <v>8055035684079</v>
      </c>
      <c r="B223" s="52"/>
      <c r="C223" s="54" t="s">
        <v>562</v>
      </c>
      <c r="D223" s="55" t="s">
        <v>563</v>
      </c>
      <c r="E223" s="66" t="s">
        <v>406</v>
      </c>
      <c r="F223" s="57"/>
      <c r="G223" s="58">
        <v>11.9</v>
      </c>
      <c r="H223" s="36">
        <f>G223*0.5*0.9*0.95</f>
        <v>5.08725</v>
      </c>
      <c r="I223" s="59">
        <f>H223*0.94</f>
        <v>4.782015</v>
      </c>
      <c r="J223" s="59">
        <f>H223*0.87</f>
        <v>4.4259075</v>
      </c>
      <c r="K223" s="60" t="s">
        <v>562</v>
      </c>
      <c r="L223" s="39"/>
      <c r="M223" s="40" t="str">
        <f>IF(L223&lt;1,"",IF(L223&lt;6,0,IF(L223&lt;12,0.06,IF(L223&gt;11,0.13,0))))</f>
        <v/>
      </c>
      <c r="N223" s="41" t="str">
        <f>IF(L223=0,"",IF(L223&lt;6,H223,IF(L223&lt;12,I223,J223)))</f>
        <v/>
      </c>
      <c r="O223" s="40" t="str">
        <f>_xlfn.IFERROR(L223*N223,"")</f>
        <v/>
      </c>
    </row>
    <row ht="45" customHeight="1" r="224" s="11" customFormat="1">
      <c r="A224" s="29" t="s">
        <v>564</v>
      </c>
      <c r="B224" s="52"/>
      <c r="C224" s="31" t="s">
        <v>565</v>
      </c>
      <c r="D224" s="47" t="s">
        <v>566</v>
      </c>
      <c r="E224" s="45" t="s">
        <v>406</v>
      </c>
      <c r="F224" s="34" t="s">
        <v>407</v>
      </c>
      <c r="G224" s="35">
        <v>11.9</v>
      </c>
      <c r="H224" s="36">
        <f>G224*0.5*0.9*0.95</f>
        <v>5.08725</v>
      </c>
      <c r="I224" s="48">
        <f>H224*0.94</f>
        <v>4.782015</v>
      </c>
      <c r="J224" s="48">
        <f>H224*0.87</f>
        <v>4.4259075</v>
      </c>
      <c r="K224" s="38" t="s">
        <v>565</v>
      </c>
      <c r="L224" s="39"/>
      <c r="M224" s="40" t="str">
        <f>IF(L224&lt;1,"",IF(L224&lt;6,0,IF(L224&lt;12,0.06,IF(L224&gt;11,0.13,0))))</f>
        <v/>
      </c>
      <c r="N224" s="41" t="str">
        <f>IF(L224=0,"",IF(L224&lt;6,H224,IF(L224&lt;12,I224,J224)))</f>
        <v/>
      </c>
      <c r="O224" s="40" t="str">
        <f>_xlfn.IFERROR(L224*N224,"")</f>
        <v/>
      </c>
    </row>
    <row ht="45" customHeight="1" r="225" s="11" customFormat="1">
      <c r="A225" s="51">
        <v>8053300576036</v>
      </c>
      <c r="B225" s="52"/>
      <c r="C225" s="31" t="s">
        <v>567</v>
      </c>
      <c r="D225" s="47" t="s">
        <v>568</v>
      </c>
      <c r="E225" s="45" t="s">
        <v>406</v>
      </c>
      <c r="F225" s="34" t="s">
        <v>407</v>
      </c>
      <c r="G225" s="35">
        <v>11.9</v>
      </c>
      <c r="H225" s="36">
        <f>G225*0.5*0.9*0.95</f>
        <v>5.08725</v>
      </c>
      <c r="I225" s="48">
        <f>H225*0.94</f>
        <v>4.782015</v>
      </c>
      <c r="J225" s="48">
        <f>H225*0.87</f>
        <v>4.4259075</v>
      </c>
      <c r="K225" s="38" t="s">
        <v>567</v>
      </c>
      <c r="L225" s="39"/>
      <c r="M225" s="40" t="str">
        <f>IF(L225&lt;1,"",IF(L225&lt;6,0,IF(L225&lt;12,0.06,IF(L225&gt;11,0.13,0))))</f>
        <v/>
      </c>
      <c r="N225" s="41" t="str">
        <f>IF(L225=0,"",IF(L225&lt;6,H225,IF(L225&lt;12,I225,J225)))</f>
        <v/>
      </c>
      <c r="O225" s="40" t="str">
        <f>_xlfn.IFERROR(L225*N225,"")</f>
        <v/>
      </c>
    </row>
    <row ht="45" customHeight="1" r="226" s="11" customFormat="1">
      <c r="A226" s="49" t="s">
        <v>569</v>
      </c>
      <c r="B226" s="43"/>
      <c r="C226" s="44" t="s">
        <v>570</v>
      </c>
      <c r="D226" s="47" t="s">
        <v>571</v>
      </c>
      <c r="E226" s="45" t="s">
        <v>406</v>
      </c>
      <c r="F226" s="34" t="s">
        <v>407</v>
      </c>
      <c r="G226" s="37">
        <v>11.9</v>
      </c>
      <c r="H226" s="36">
        <f>G226*0.5*0.9*0.95</f>
        <v>5.08725</v>
      </c>
      <c r="I226" s="48">
        <f>H226*0.94</f>
        <v>4.782015</v>
      </c>
      <c r="J226" s="48">
        <f>H226*0.87</f>
        <v>4.4259075</v>
      </c>
      <c r="K226" s="22" t="s">
        <v>570</v>
      </c>
      <c r="L226" s="39"/>
      <c r="M226" s="40" t="str">
        <f>IF(L226&lt;1,"",IF(L226&lt;6,0,IF(L226&lt;12,0.06,IF(L226&gt;11,0.13,0))))</f>
        <v/>
      </c>
      <c r="N226" s="41" t="str">
        <f>IF(L226=0,"",IF(L226&lt;6,H226,IF(L226&lt;12,I226,J226)))</f>
        <v/>
      </c>
      <c r="O226" s="40" t="str">
        <f>_xlfn.IFERROR(L226*N226,"")</f>
        <v/>
      </c>
    </row>
    <row ht="45" customHeight="1" r="227" s="11" customFormat="1">
      <c r="A227" s="51">
        <v>8055035681528</v>
      </c>
      <c r="B227" s="52"/>
      <c r="C227" s="31" t="s">
        <v>572</v>
      </c>
      <c r="D227" s="47" t="s">
        <v>573</v>
      </c>
      <c r="E227" s="45" t="s">
        <v>406</v>
      </c>
      <c r="F227" s="34" t="s">
        <v>407</v>
      </c>
      <c r="G227" s="35">
        <v>11.9</v>
      </c>
      <c r="H227" s="36">
        <f>G227*0.5*0.9*0.95</f>
        <v>5.08725</v>
      </c>
      <c r="I227" s="48">
        <f>H227*0.94</f>
        <v>4.782015</v>
      </c>
      <c r="J227" s="48">
        <f>H227*0.87</f>
        <v>4.4259075</v>
      </c>
      <c r="K227" s="38" t="s">
        <v>572</v>
      </c>
      <c r="L227" s="39"/>
      <c r="M227" s="40" t="str">
        <f>IF(L227&lt;1,"",IF(L227&lt;6,0,IF(L227&lt;12,0.06,IF(L227&gt;11,0.13,0))))</f>
        <v/>
      </c>
      <c r="N227" s="41" t="str">
        <f>IF(L227=0,"",IF(L227&lt;6,H227,IF(L227&lt;12,I227,J227)))</f>
        <v/>
      </c>
      <c r="O227" s="40" t="str">
        <f>_xlfn.IFERROR(L227*N227,"")</f>
        <v/>
      </c>
    </row>
    <row ht="45" customHeight="1" r="228" s="11" customFormat="1">
      <c r="A228" s="29" t="s">
        <v>574</v>
      </c>
      <c r="B228" s="52"/>
      <c r="C228" s="31" t="s">
        <v>575</v>
      </c>
      <c r="D228" s="47" t="s">
        <v>576</v>
      </c>
      <c r="E228" s="45" t="s">
        <v>406</v>
      </c>
      <c r="F228" s="34" t="s">
        <v>407</v>
      </c>
      <c r="G228" s="35">
        <v>11.9</v>
      </c>
      <c r="H228" s="36">
        <f>G228*0.5*0.9*0.95</f>
        <v>5.08725</v>
      </c>
      <c r="I228" s="48">
        <f>H228*0.94</f>
        <v>4.782015</v>
      </c>
      <c r="J228" s="48">
        <f>H228*0.87</f>
        <v>4.4259075</v>
      </c>
      <c r="K228" s="38" t="s">
        <v>575</v>
      </c>
      <c r="L228" s="39"/>
      <c r="M228" s="40" t="str">
        <f>IF(L228&lt;1,"",IF(L228&lt;6,0,IF(L228&lt;12,0.06,IF(L228&gt;11,0.13,0))))</f>
        <v/>
      </c>
      <c r="N228" s="41" t="str">
        <f>IF(L228=0,"",IF(L228&lt;6,H228,IF(L228&lt;12,I228,J228)))</f>
        <v/>
      </c>
      <c r="O228" s="40" t="str">
        <f>_xlfn.IFERROR(L228*N228,"")</f>
        <v/>
      </c>
    </row>
    <row ht="45" customHeight="1" r="229" s="11" customFormat="1">
      <c r="A229" s="51">
        <v>8055035680583</v>
      </c>
      <c r="B229" s="52"/>
      <c r="C229" s="31" t="s">
        <v>577</v>
      </c>
      <c r="D229" s="47" t="s">
        <v>578</v>
      </c>
      <c r="E229" s="45" t="s">
        <v>406</v>
      </c>
      <c r="F229" s="34" t="s">
        <v>407</v>
      </c>
      <c r="G229" s="35">
        <v>11.9</v>
      </c>
      <c r="H229" s="36">
        <f>G229*0.5*0.9*0.95</f>
        <v>5.08725</v>
      </c>
      <c r="I229" s="48">
        <f>H229*0.94</f>
        <v>4.782015</v>
      </c>
      <c r="J229" s="48">
        <f>H229*0.87</f>
        <v>4.4259075</v>
      </c>
      <c r="K229" s="38" t="s">
        <v>577</v>
      </c>
      <c r="L229" s="39"/>
      <c r="M229" s="40" t="str">
        <f>IF(L229&lt;1,"",IF(L229&lt;6,0,IF(L229&lt;12,0.06,IF(L229&gt;11,0.13,0))))</f>
        <v/>
      </c>
      <c r="N229" s="41" t="str">
        <f>IF(L229=0,"",IF(L229&lt;6,H229,IF(L229&lt;12,I229,J229)))</f>
        <v/>
      </c>
      <c r="O229" s="40" t="str">
        <f>_xlfn.IFERROR(L229*N229,"")</f>
        <v/>
      </c>
    </row>
    <row ht="45" customHeight="1" r="230" s="11" customFormat="1">
      <c r="A230" s="51">
        <v>8053300576029</v>
      </c>
      <c r="B230" s="52"/>
      <c r="C230" s="31" t="s">
        <v>579</v>
      </c>
      <c r="D230" s="47" t="s">
        <v>580</v>
      </c>
      <c r="E230" s="45" t="s">
        <v>406</v>
      </c>
      <c r="F230" s="34" t="s">
        <v>407</v>
      </c>
      <c r="G230" s="35">
        <v>11.9</v>
      </c>
      <c r="H230" s="36">
        <f>G230*0.5*0.9*0.95</f>
        <v>5.08725</v>
      </c>
      <c r="I230" s="48">
        <f>H230*0.94</f>
        <v>4.782015</v>
      </c>
      <c r="J230" s="48">
        <f>H230*0.87</f>
        <v>4.4259075</v>
      </c>
      <c r="K230" s="38" t="s">
        <v>579</v>
      </c>
      <c r="L230" s="39"/>
      <c r="M230" s="40" t="str">
        <f>IF(L230&lt;1,"",IF(L230&lt;6,0,IF(L230&lt;12,0.06,IF(L230&gt;11,0.13,0))))</f>
        <v/>
      </c>
      <c r="N230" s="41" t="str">
        <f>IF(L230=0,"",IF(L230&lt;6,H230,IF(L230&lt;12,I230,J230)))</f>
        <v/>
      </c>
      <c r="O230" s="40" t="str">
        <f>_xlfn.IFERROR(L230*N230,"")</f>
        <v/>
      </c>
    </row>
    <row ht="45" customHeight="1" r="231" s="11" customFormat="1">
      <c r="A231" s="29" t="s">
        <v>581</v>
      </c>
      <c r="B231" s="52"/>
      <c r="C231" s="31" t="s">
        <v>582</v>
      </c>
      <c r="D231" s="47" t="s">
        <v>583</v>
      </c>
      <c r="E231" s="45" t="s">
        <v>406</v>
      </c>
      <c r="F231" s="34" t="s">
        <v>407</v>
      </c>
      <c r="G231" s="35">
        <v>11.9</v>
      </c>
      <c r="H231" s="36">
        <f>G231*0.5*0.9*0.95</f>
        <v>5.08725</v>
      </c>
      <c r="I231" s="48">
        <f>H231*0.94</f>
        <v>4.782015</v>
      </c>
      <c r="J231" s="48">
        <f>H231*0.87</f>
        <v>4.4259075</v>
      </c>
      <c r="K231" s="38" t="s">
        <v>582</v>
      </c>
      <c r="L231" s="39"/>
      <c r="M231" s="40" t="str">
        <f>IF(L231&lt;1,"",IF(L231&lt;6,0,IF(L231&lt;12,0.06,IF(L231&gt;11,0.13,0))))</f>
        <v/>
      </c>
      <c r="N231" s="41" t="str">
        <f>IF(L231=0,"",IF(L231&lt;6,H231,IF(L231&lt;12,I231,J231)))</f>
        <v/>
      </c>
      <c r="O231" s="40" t="str">
        <f>_xlfn.IFERROR(L231*N231,"")</f>
        <v/>
      </c>
    </row>
    <row ht="45" customHeight="1" r="232" s="11" customFormat="1">
      <c r="A232" s="51">
        <v>8055035681481</v>
      </c>
      <c r="B232" s="52"/>
      <c r="C232" s="31" t="s">
        <v>584</v>
      </c>
      <c r="D232" s="47" t="s">
        <v>585</v>
      </c>
      <c r="E232" s="45" t="s">
        <v>406</v>
      </c>
      <c r="F232" s="34" t="s">
        <v>407</v>
      </c>
      <c r="G232" s="35">
        <v>11.9</v>
      </c>
      <c r="H232" s="36">
        <f>G232*0.5*0.9*0.95</f>
        <v>5.08725</v>
      </c>
      <c r="I232" s="48">
        <f>H232*0.94</f>
        <v>4.782015</v>
      </c>
      <c r="J232" s="48">
        <f>H232*0.87</f>
        <v>4.4259075</v>
      </c>
      <c r="K232" s="38" t="s">
        <v>584</v>
      </c>
      <c r="L232" s="39"/>
      <c r="M232" s="40" t="str">
        <f>IF(L232&lt;1,"",IF(L232&lt;6,0,IF(L232&lt;12,0.06,IF(L232&gt;11,0.13,0))))</f>
        <v/>
      </c>
      <c r="N232" s="41" t="str">
        <f>IF(L232=0,"",IF(L232&lt;6,H232,IF(L232&lt;12,I232,J232)))</f>
        <v/>
      </c>
      <c r="O232" s="40" t="str">
        <f>_xlfn.IFERROR(L232*N232,"")</f>
        <v/>
      </c>
    </row>
    <row ht="45" customHeight="1" r="233" s="11" customFormat="1">
      <c r="A233" s="53">
        <v>8055035684086</v>
      </c>
      <c r="B233" s="52"/>
      <c r="C233" s="54" t="s">
        <v>586</v>
      </c>
      <c r="D233" s="55" t="s">
        <v>587</v>
      </c>
      <c r="E233" s="66" t="s">
        <v>406</v>
      </c>
      <c r="F233" s="57"/>
      <c r="G233" s="58">
        <v>11.9</v>
      </c>
      <c r="H233" s="36">
        <f>G233*0.5*0.9*0.95</f>
        <v>5.08725</v>
      </c>
      <c r="I233" s="59">
        <f>H233*0.94</f>
        <v>4.782015</v>
      </c>
      <c r="J233" s="59">
        <f>H233*0.87</f>
        <v>4.4259075</v>
      </c>
      <c r="K233" s="60" t="s">
        <v>586</v>
      </c>
      <c r="L233" s="39"/>
      <c r="M233" s="40" t="str">
        <f>IF(L233&lt;1,"",IF(L233&lt;6,0,IF(L233&lt;12,0.06,IF(L233&gt;11,0.13,0))))</f>
        <v/>
      </c>
      <c r="N233" s="41" t="str">
        <f>IF(L233=0,"",IF(L233&lt;6,H233,IF(L233&lt;12,I233,J233)))</f>
        <v/>
      </c>
      <c r="O233" s="40" t="str">
        <f>_xlfn.IFERROR(L233*N233,"")</f>
        <v/>
      </c>
    </row>
    <row ht="45" customHeight="1" r="234" s="11" customFormat="1">
      <c r="A234" s="51">
        <v>8053300577286</v>
      </c>
      <c r="B234" s="63"/>
      <c r="C234" s="31" t="s">
        <v>588</v>
      </c>
      <c r="D234" s="47" t="s">
        <v>589</v>
      </c>
      <c r="E234" s="45" t="s">
        <v>406</v>
      </c>
      <c r="F234" s="34" t="s">
        <v>407</v>
      </c>
      <c r="G234" s="35">
        <v>11.9</v>
      </c>
      <c r="H234" s="36">
        <f>G234*0.5*0.9*0.95</f>
        <v>5.08725</v>
      </c>
      <c r="I234" s="48">
        <f>H234*0.94</f>
        <v>4.782015</v>
      </c>
      <c r="J234" s="48">
        <f>H234*0.87</f>
        <v>4.4259075</v>
      </c>
      <c r="K234" s="38" t="s">
        <v>588</v>
      </c>
      <c r="L234" s="39"/>
      <c r="M234" s="40" t="str">
        <f>IF(L234&lt;1,"",IF(L234&lt;6,0,IF(L234&lt;12,0.06,IF(L234&gt;11,0.13,0))))</f>
        <v/>
      </c>
      <c r="N234" s="41" t="str">
        <f>IF(L234=0,"",IF(L234&lt;6,H234,IF(L234&lt;12,I234,J234)))</f>
        <v/>
      </c>
      <c r="O234" s="40" t="str">
        <f>_xlfn.IFERROR(L234*N234,"")</f>
        <v/>
      </c>
    </row>
    <row ht="45" customHeight="1" r="235" s="11" customFormat="1">
      <c r="A235" s="51">
        <v>8053300575985</v>
      </c>
      <c r="B235" s="52"/>
      <c r="C235" s="31" t="s">
        <v>590</v>
      </c>
      <c r="D235" s="47" t="s">
        <v>591</v>
      </c>
      <c r="E235" s="45" t="s">
        <v>406</v>
      </c>
      <c r="F235" s="34" t="s">
        <v>407</v>
      </c>
      <c r="G235" s="35">
        <v>11.9</v>
      </c>
      <c r="H235" s="36">
        <f>G235*0.5*0.9*0.95</f>
        <v>5.08725</v>
      </c>
      <c r="I235" s="48">
        <f>H235*0.94</f>
        <v>4.782015</v>
      </c>
      <c r="J235" s="48">
        <f>H235*0.87</f>
        <v>4.4259075</v>
      </c>
      <c r="K235" s="38" t="s">
        <v>590</v>
      </c>
      <c r="L235" s="39"/>
      <c r="M235" s="40" t="str">
        <f>IF(L235&lt;1,"",IF(L235&lt;6,0,IF(L235&lt;12,0.06,IF(L235&gt;11,0.13,0))))</f>
        <v/>
      </c>
      <c r="N235" s="41" t="str">
        <f>IF(L235=0,"",IF(L235&lt;6,H235,IF(L235&lt;12,I235,J235)))</f>
        <v/>
      </c>
      <c r="O235" s="40" t="str">
        <f>_xlfn.IFERROR(L235*N235,"")</f>
        <v/>
      </c>
    </row>
    <row ht="45" customHeight="1" r="236" s="11" customFormat="1">
      <c r="A236" s="49" t="s">
        <v>592</v>
      </c>
      <c r="B236" s="43"/>
      <c r="C236" s="44" t="s">
        <v>593</v>
      </c>
      <c r="D236" s="47" t="s">
        <v>594</v>
      </c>
      <c r="E236" s="45" t="s">
        <v>406</v>
      </c>
      <c r="F236" s="34" t="s">
        <v>407</v>
      </c>
      <c r="G236" s="37">
        <v>11.9</v>
      </c>
      <c r="H236" s="36">
        <f>G236*0.5*0.9*0.95</f>
        <v>5.08725</v>
      </c>
      <c r="I236" s="48">
        <f>H236*0.94</f>
        <v>4.782015</v>
      </c>
      <c r="J236" s="48">
        <f>H236*0.87</f>
        <v>4.4259075</v>
      </c>
      <c r="K236" s="22" t="s">
        <v>593</v>
      </c>
      <c r="L236" s="39"/>
      <c r="M236" s="40" t="str">
        <f>IF(L236&lt;1,"",IF(L236&lt;6,0,IF(L236&lt;12,0.06,IF(L236&gt;11,0.13,0))))</f>
        <v/>
      </c>
      <c r="N236" s="41" t="str">
        <f>IF(L236=0,"",IF(L236&lt;6,H236,IF(L236&lt;12,I236,J236)))</f>
        <v/>
      </c>
      <c r="O236" s="40" t="str">
        <f>_xlfn.IFERROR(L236*N236,"")</f>
        <v/>
      </c>
    </row>
    <row ht="45" customHeight="1" r="237" s="11" customFormat="1">
      <c r="A237" s="49" t="s">
        <v>595</v>
      </c>
      <c r="B237" s="43"/>
      <c r="C237" s="44" t="s">
        <v>596</v>
      </c>
      <c r="D237" s="47" t="s">
        <v>597</v>
      </c>
      <c r="E237" s="45" t="s">
        <v>406</v>
      </c>
      <c r="F237" s="34" t="s">
        <v>407</v>
      </c>
      <c r="G237" s="37">
        <v>11.9</v>
      </c>
      <c r="H237" s="36">
        <f>G237*0.5*0.9*0.95</f>
        <v>5.08725</v>
      </c>
      <c r="I237" s="48">
        <f>H237*0.94</f>
        <v>4.782015</v>
      </c>
      <c r="J237" s="48">
        <f>H237*0.87</f>
        <v>4.4259075</v>
      </c>
      <c r="K237" s="22" t="s">
        <v>596</v>
      </c>
      <c r="L237" s="39"/>
      <c r="M237" s="40" t="str">
        <f>IF(L237&lt;1,"",IF(L237&lt;6,0,IF(L237&lt;12,0.06,IF(L237&gt;11,0.13,0))))</f>
        <v/>
      </c>
      <c r="N237" s="41" t="str">
        <f>IF(L237=0,"",IF(L237&lt;6,H237,IF(L237&lt;12,I237,J237)))</f>
        <v/>
      </c>
      <c r="O237" s="40" t="str">
        <f>_xlfn.IFERROR(L237*N237,"")</f>
        <v/>
      </c>
    </row>
    <row ht="45" customHeight="1" r="238" s="11" customFormat="1">
      <c r="A238" s="53">
        <v>8055035684093</v>
      </c>
      <c r="B238" s="52"/>
      <c r="C238" s="54" t="s">
        <v>598</v>
      </c>
      <c r="D238" s="55" t="s">
        <v>599</v>
      </c>
      <c r="E238" s="66" t="s">
        <v>406</v>
      </c>
      <c r="F238" s="57"/>
      <c r="G238" s="58">
        <v>11.9</v>
      </c>
      <c r="H238" s="36">
        <f>G238*0.5*0.9*0.95</f>
        <v>5.08725</v>
      </c>
      <c r="I238" s="59">
        <f>H238*0.94</f>
        <v>4.782015</v>
      </c>
      <c r="J238" s="59">
        <f>H238*0.87</f>
        <v>4.4259075</v>
      </c>
      <c r="K238" s="60" t="s">
        <v>598</v>
      </c>
      <c r="L238" s="39"/>
      <c r="M238" s="40" t="str">
        <f>IF(L238&lt;1,"",IF(L238&lt;6,0,IF(L238&lt;12,0.06,IF(L238&gt;11,0.13,0))))</f>
        <v/>
      </c>
      <c r="N238" s="41" t="str">
        <f>IF(L238=0,"",IF(L238&lt;6,H238,IF(L238&lt;12,I238,J238)))</f>
        <v/>
      </c>
      <c r="O238" s="40" t="str">
        <f>_xlfn.IFERROR(L238*N238,"")</f>
        <v/>
      </c>
    </row>
    <row ht="45" customHeight="1" r="239" s="11" customFormat="1">
      <c r="A239" s="53">
        <v>8055035684109</v>
      </c>
      <c r="B239" s="52"/>
      <c r="C239" s="54" t="s">
        <v>600</v>
      </c>
      <c r="D239" s="55" t="s">
        <v>601</v>
      </c>
      <c r="E239" s="66" t="s">
        <v>406</v>
      </c>
      <c r="F239" s="57"/>
      <c r="G239" s="58">
        <v>11.9</v>
      </c>
      <c r="H239" s="36">
        <f>G239*0.5*0.9*0.95</f>
        <v>5.08725</v>
      </c>
      <c r="I239" s="59">
        <f>H239*0.94</f>
        <v>4.782015</v>
      </c>
      <c r="J239" s="59">
        <f>H239*0.87</f>
        <v>4.4259075</v>
      </c>
      <c r="K239" s="60" t="s">
        <v>600</v>
      </c>
      <c r="L239" s="39"/>
      <c r="M239" s="40" t="str">
        <f>IF(L239&lt;1,"",IF(L239&lt;6,0,IF(L239&lt;12,0.06,IF(L239&gt;11,0.13,0))))</f>
        <v/>
      </c>
      <c r="N239" s="41" t="str">
        <f>IF(L239=0,"",IF(L239&lt;6,H239,IF(L239&lt;12,I239,J239)))</f>
        <v/>
      </c>
      <c r="O239" s="40" t="str">
        <f>_xlfn.IFERROR(L239*N239,"")</f>
        <v/>
      </c>
    </row>
    <row ht="45" customHeight="1" r="240" s="28" customFormat="1">
      <c r="A240" s="29" t="s">
        <v>602</v>
      </c>
      <c r="B240" s="30"/>
      <c r="C240" s="31" t="s">
        <v>603</v>
      </c>
      <c r="D240" s="32" t="s">
        <v>604</v>
      </c>
      <c r="E240" s="45" t="s">
        <v>406</v>
      </c>
      <c r="F240" s="34" t="s">
        <v>407</v>
      </c>
      <c r="G240" s="35">
        <v>11.9</v>
      </c>
      <c r="H240" s="36">
        <f>G240*0.5*0.9*0.95</f>
        <v>5.08725</v>
      </c>
      <c r="I240" s="37">
        <f>H240*0.94</f>
        <v>4.782015</v>
      </c>
      <c r="J240" s="37">
        <f>H240*0.87</f>
        <v>4.4259075</v>
      </c>
      <c r="K240" s="38" t="s">
        <v>603</v>
      </c>
      <c r="L240" s="39"/>
      <c r="M240" s="40" t="str">
        <f>IF(L240&lt;1,"",IF(L240&lt;6,0,IF(L240&lt;12,0.06,IF(L240&gt;11,0.13,0))))</f>
        <v/>
      </c>
      <c r="N240" s="41" t="str">
        <f>IF(L240=0,"",IF(L240&lt;6,H240,IF(L240&lt;12,I240,J240)))</f>
        <v/>
      </c>
      <c r="O240" s="40" t="str">
        <f>_xlfn.IFERROR(L240*N240,"")</f>
        <v/>
      </c>
    </row>
    <row ht="45" customHeight="1" r="241" s="11" customFormat="1">
      <c r="A241" s="51">
        <v>8055035681511</v>
      </c>
      <c r="B241" s="52"/>
      <c r="C241" s="31" t="s">
        <v>605</v>
      </c>
      <c r="D241" s="47" t="s">
        <v>606</v>
      </c>
      <c r="E241" s="45" t="s">
        <v>406</v>
      </c>
      <c r="F241" s="34" t="s">
        <v>407</v>
      </c>
      <c r="G241" s="35">
        <v>11.9</v>
      </c>
      <c r="H241" s="36">
        <f>G241*0.5*0.9*0.95</f>
        <v>5.08725</v>
      </c>
      <c r="I241" s="48">
        <f>H241*0.94</f>
        <v>4.782015</v>
      </c>
      <c r="J241" s="48">
        <f>H241*0.87</f>
        <v>4.4259075</v>
      </c>
      <c r="K241" s="38" t="s">
        <v>605</v>
      </c>
      <c r="L241" s="39"/>
      <c r="M241" s="40" t="str">
        <f>IF(L241&lt;1,"",IF(L241&lt;6,0,IF(L241&lt;12,0.06,IF(L241&gt;11,0.13,0))))</f>
        <v/>
      </c>
      <c r="N241" s="41" t="str">
        <f>IF(L241=0,"",IF(L241&lt;6,H241,IF(L241&lt;12,I241,J241)))</f>
        <v/>
      </c>
      <c r="O241" s="40" t="str">
        <f>_xlfn.IFERROR(L241*N241,"")</f>
        <v/>
      </c>
    </row>
    <row ht="45" customHeight="1" r="242" s="11" customFormat="1">
      <c r="A242" s="51">
        <v>8053300577330</v>
      </c>
      <c r="B242" s="63"/>
      <c r="C242" s="31" t="s">
        <v>607</v>
      </c>
      <c r="D242" s="47" t="s">
        <v>608</v>
      </c>
      <c r="E242" s="45" t="s">
        <v>406</v>
      </c>
      <c r="F242" s="34" t="s">
        <v>407</v>
      </c>
      <c r="G242" s="35">
        <v>11.9</v>
      </c>
      <c r="H242" s="36">
        <f>G242*0.5*0.9*0.95</f>
        <v>5.08725</v>
      </c>
      <c r="I242" s="48">
        <f>H242*0.94</f>
        <v>4.782015</v>
      </c>
      <c r="J242" s="48">
        <f>H242*0.87</f>
        <v>4.4259075</v>
      </c>
      <c r="K242" s="38" t="s">
        <v>607</v>
      </c>
      <c r="L242" s="39"/>
      <c r="M242" s="40" t="str">
        <f>IF(L242&lt;1,"",IF(L242&lt;6,0,IF(L242&lt;12,0.06,IF(L242&gt;11,0.13,0))))</f>
        <v/>
      </c>
      <c r="N242" s="41" t="str">
        <f>IF(L242=0,"",IF(L242&lt;6,H242,IF(L242&lt;12,I242,J242)))</f>
        <v/>
      </c>
      <c r="O242" s="40" t="str">
        <f>_xlfn.IFERROR(L242*N242,"")</f>
        <v/>
      </c>
    </row>
    <row ht="45" customHeight="1" r="243" s="11" customFormat="1">
      <c r="A243" s="42">
        <v>8053300574926</v>
      </c>
      <c r="B243" s="43"/>
      <c r="C243" s="31" t="s">
        <v>609</v>
      </c>
      <c r="D243" s="47" t="s">
        <v>610</v>
      </c>
      <c r="E243" s="45" t="s">
        <v>406</v>
      </c>
      <c r="F243" s="34" t="s">
        <v>407</v>
      </c>
      <c r="G243" s="35">
        <v>11.9</v>
      </c>
      <c r="H243" s="36">
        <f>G243*0.5*0.9*0.95</f>
        <v>5.08725</v>
      </c>
      <c r="I243" s="48">
        <f>H243*0.94</f>
        <v>4.782015</v>
      </c>
      <c r="J243" s="48">
        <f>H243*0.87</f>
        <v>4.4259075</v>
      </c>
      <c r="K243" s="38" t="s">
        <v>609</v>
      </c>
      <c r="L243" s="39"/>
      <c r="M243" s="40" t="str">
        <f>IF(L243&lt;1,"",IF(L243&lt;6,0,IF(L243&lt;12,0.06,IF(L243&gt;11,0.13,0))))</f>
        <v/>
      </c>
      <c r="N243" s="41" t="str">
        <f>IF(L243=0,"",IF(L243&lt;6,H243,IF(L243&lt;12,I243,J243)))</f>
        <v/>
      </c>
      <c r="O243" s="40" t="str">
        <f>_xlfn.IFERROR(L243*N243,"")</f>
        <v/>
      </c>
    </row>
    <row ht="45" customHeight="1" r="244" s="11" customFormat="1">
      <c r="A244" s="49" t="s">
        <v>611</v>
      </c>
      <c r="B244" s="43"/>
      <c r="C244" s="44" t="s">
        <v>612</v>
      </c>
      <c r="D244" s="47" t="s">
        <v>613</v>
      </c>
      <c r="E244" s="45" t="s">
        <v>406</v>
      </c>
      <c r="F244" s="34" t="s">
        <v>407</v>
      </c>
      <c r="G244" s="37">
        <v>11.9</v>
      </c>
      <c r="H244" s="36">
        <f>G244*0.5*0.9*0.95</f>
        <v>5.08725</v>
      </c>
      <c r="I244" s="48">
        <f>H244*0.94</f>
        <v>4.782015</v>
      </c>
      <c r="J244" s="48">
        <f>H244*0.87</f>
        <v>4.4259075</v>
      </c>
      <c r="K244" s="22" t="s">
        <v>612</v>
      </c>
      <c r="L244" s="39"/>
      <c r="M244" s="40" t="str">
        <f>IF(L244&lt;1,"",IF(L244&lt;6,0,IF(L244&lt;12,0.06,IF(L244&gt;11,0.13,0))))</f>
        <v/>
      </c>
      <c r="N244" s="41" t="str">
        <f>IF(L244=0,"",IF(L244&lt;6,H244,IF(L244&lt;12,I244,J244)))</f>
        <v/>
      </c>
      <c r="O244" s="40" t="str">
        <f>_xlfn.IFERROR(L244*N244,"")</f>
        <v/>
      </c>
    </row>
    <row ht="45" customHeight="1" r="245" s="11" customFormat="1">
      <c r="A245" s="53">
        <v>8055035684116</v>
      </c>
      <c r="B245" s="52"/>
      <c r="C245" s="54" t="s">
        <v>614</v>
      </c>
      <c r="D245" s="55" t="s">
        <v>615</v>
      </c>
      <c r="E245" s="66" t="s">
        <v>406</v>
      </c>
      <c r="F245" s="57"/>
      <c r="G245" s="58">
        <v>11.9</v>
      </c>
      <c r="H245" s="36">
        <f>G245*0.5*0.9*0.95</f>
        <v>5.08725</v>
      </c>
      <c r="I245" s="59">
        <f>H245*0.94</f>
        <v>4.782015</v>
      </c>
      <c r="J245" s="59">
        <f>H245*0.87</f>
        <v>4.4259075</v>
      </c>
      <c r="K245" s="60" t="s">
        <v>614</v>
      </c>
      <c r="L245" s="39"/>
      <c r="M245" s="40" t="str">
        <f>IF(L245&lt;1,"",IF(L245&lt;6,0,IF(L245&lt;12,0.06,IF(L245&gt;11,0.13,0))))</f>
        <v/>
      </c>
      <c r="N245" s="41" t="str">
        <f>IF(L245=0,"",IF(L245&lt;6,H245,IF(L245&lt;12,I245,J245)))</f>
        <v/>
      </c>
      <c r="O245" s="40" t="str">
        <f>_xlfn.IFERROR(L245*N245,"")</f>
        <v/>
      </c>
    </row>
    <row ht="45" customHeight="1" r="246" s="11" customFormat="1">
      <c r="A246" s="49" t="s">
        <v>616</v>
      </c>
      <c r="B246" s="43"/>
      <c r="C246" s="44" t="s">
        <v>617</v>
      </c>
      <c r="D246" s="47" t="s">
        <v>618</v>
      </c>
      <c r="E246" s="45" t="s">
        <v>406</v>
      </c>
      <c r="F246" s="34" t="s">
        <v>407</v>
      </c>
      <c r="G246" s="37">
        <v>11.9</v>
      </c>
      <c r="H246" s="36">
        <f>G246*0.5*0.9*0.95</f>
        <v>5.08725</v>
      </c>
      <c r="I246" s="48">
        <f>H246*0.94</f>
        <v>4.782015</v>
      </c>
      <c r="J246" s="48">
        <f>H246*0.87</f>
        <v>4.4259075</v>
      </c>
      <c r="K246" s="22" t="s">
        <v>617</v>
      </c>
      <c r="L246" s="39"/>
      <c r="M246" s="40" t="str">
        <f>IF(L246&lt;1,"",IF(L246&lt;6,0,IF(L246&lt;12,0.06,IF(L246&gt;11,0.13,0))))</f>
        <v/>
      </c>
      <c r="N246" s="41" t="str">
        <f>IF(L246=0,"",IF(L246&lt;6,H246,IF(L246&lt;12,I246,J246)))</f>
        <v/>
      </c>
      <c r="O246" s="40" t="str">
        <f>_xlfn.IFERROR(L246*N246,"")</f>
        <v/>
      </c>
    </row>
    <row ht="45" customHeight="1" r="247" s="11" customFormat="1">
      <c r="A247" s="49" t="s">
        <v>619</v>
      </c>
      <c r="B247" s="43"/>
      <c r="C247" s="44" t="s">
        <v>620</v>
      </c>
      <c r="D247" s="47" t="s">
        <v>621</v>
      </c>
      <c r="E247" s="45" t="s">
        <v>406</v>
      </c>
      <c r="F247" s="34" t="s">
        <v>407</v>
      </c>
      <c r="G247" s="37">
        <v>11.9</v>
      </c>
      <c r="H247" s="36">
        <f>G247*0.5*0.9*0.95</f>
        <v>5.08725</v>
      </c>
      <c r="I247" s="48">
        <f>H247*0.94</f>
        <v>4.782015</v>
      </c>
      <c r="J247" s="48">
        <f>H247*0.87</f>
        <v>4.4259075</v>
      </c>
      <c r="K247" s="22" t="s">
        <v>620</v>
      </c>
      <c r="L247" s="39"/>
      <c r="M247" s="40" t="str">
        <f>IF(L247&lt;1,"",IF(L247&lt;6,0,IF(L247&lt;12,0.06,IF(L247&gt;11,0.13,0))))</f>
        <v/>
      </c>
      <c r="N247" s="41" t="str">
        <f>IF(L247=0,"",IF(L247&lt;6,H247,IF(L247&lt;12,I247,J247)))</f>
        <v/>
      </c>
      <c r="O247" s="40" t="str">
        <f>_xlfn.IFERROR(L247*N247,"")</f>
        <v/>
      </c>
    </row>
    <row ht="45" customHeight="1" r="248" s="11" customFormat="1">
      <c r="A248" s="49" t="s">
        <v>622</v>
      </c>
      <c r="B248" s="43"/>
      <c r="C248" s="44" t="s">
        <v>623</v>
      </c>
      <c r="D248" s="47" t="s">
        <v>624</v>
      </c>
      <c r="E248" s="45" t="s">
        <v>625</v>
      </c>
      <c r="F248" s="34" t="s">
        <v>626</v>
      </c>
      <c r="G248" s="37">
        <v>14.9</v>
      </c>
      <c r="H248" s="36">
        <f>G248*0.5*0.9*0.95</f>
        <v>6.36975</v>
      </c>
      <c r="I248" s="48">
        <f>H248*0.94</f>
        <v>5.987565</v>
      </c>
      <c r="J248" s="48">
        <f>H248*0.87</f>
        <v>5.5416825</v>
      </c>
      <c r="K248" s="22" t="s">
        <v>623</v>
      </c>
      <c r="L248" s="39"/>
      <c r="M248" s="40" t="str">
        <f>IF(L248&lt;1,"",IF(L248&lt;6,0,IF(L248&lt;12,0.06,IF(L248&gt;11,0.13,0))))</f>
        <v/>
      </c>
      <c r="N248" s="41" t="str">
        <f>IF(L248=0,"",IF(L248&lt;6,H248,IF(L248&lt;12,I248,J248)))</f>
        <v/>
      </c>
      <c r="O248" s="40" t="str">
        <f>_xlfn.IFERROR(L248*N248,"")</f>
        <v/>
      </c>
    </row>
    <row ht="45" customHeight="1" r="249" s="11" customFormat="1">
      <c r="A249" s="49" t="s">
        <v>627</v>
      </c>
      <c r="B249" s="43"/>
      <c r="C249" s="44" t="s">
        <v>628</v>
      </c>
      <c r="D249" s="47" t="s">
        <v>629</v>
      </c>
      <c r="E249" s="33">
        <v>2</v>
      </c>
      <c r="F249" s="34" t="s">
        <v>630</v>
      </c>
      <c r="G249" s="37">
        <v>22.9</v>
      </c>
      <c r="H249" s="36">
        <f>G249*0.5*0.9*0.95</f>
        <v>9.78975</v>
      </c>
      <c r="I249" s="48">
        <f>H249*0.94</f>
        <v>9.202365</v>
      </c>
      <c r="J249" s="48">
        <f>H249*0.87</f>
        <v>8.5170825</v>
      </c>
      <c r="K249" s="22" t="s">
        <v>628</v>
      </c>
      <c r="L249" s="39"/>
      <c r="M249" s="40" t="str">
        <f>IF(L249&lt;1,"",IF(L249&lt;6,0,IF(L249&lt;12,0.06,IF(L249&gt;11,0.13,0))))</f>
        <v/>
      </c>
      <c r="N249" s="41" t="str">
        <f>IF(L249=0,"",IF(L249&lt;6,H249,IF(L249&lt;12,I249,J249)))</f>
        <v/>
      </c>
      <c r="O249" s="40" t="str">
        <f>_xlfn.IFERROR(L249*N249,"")</f>
        <v/>
      </c>
    </row>
    <row ht="45" customHeight="1" r="250" s="11" customFormat="1">
      <c r="A250" s="51">
        <v>8053300577781</v>
      </c>
      <c r="B250" s="63"/>
      <c r="C250" s="31" t="s">
        <v>631</v>
      </c>
      <c r="D250" s="47" t="s">
        <v>632</v>
      </c>
      <c r="E250" s="45" t="s">
        <v>23</v>
      </c>
      <c r="F250" s="34" t="s">
        <v>630</v>
      </c>
      <c r="G250" s="35">
        <v>22.9</v>
      </c>
      <c r="H250" s="36">
        <f>G250*0.5*0.9*0.95</f>
        <v>9.78975</v>
      </c>
      <c r="I250" s="48">
        <f>H250*0.94</f>
        <v>9.202365</v>
      </c>
      <c r="J250" s="48">
        <f>H250*0.87</f>
        <v>8.5170825</v>
      </c>
      <c r="K250" s="38" t="s">
        <v>631</v>
      </c>
      <c r="L250" s="39"/>
      <c r="M250" s="40" t="str">
        <f>IF(L250&lt;1,"",IF(L250&lt;6,0,IF(L250&lt;12,0.06,IF(L250&gt;11,0.13,0))))</f>
        <v/>
      </c>
      <c r="N250" s="41" t="str">
        <f>IF(L250=0,"",IF(L250&lt;6,H250,IF(L250&lt;12,I250,J250)))</f>
        <v/>
      </c>
      <c r="O250" s="40" t="str">
        <f>_xlfn.IFERROR(L250*N250,"")</f>
        <v/>
      </c>
    </row>
    <row ht="45" customHeight="1" r="251" s="11" customFormat="1">
      <c r="A251" s="51">
        <v>8053300577248</v>
      </c>
      <c r="B251" s="63"/>
      <c r="C251" s="31" t="s">
        <v>633</v>
      </c>
      <c r="D251" s="47" t="s">
        <v>634</v>
      </c>
      <c r="E251" s="45" t="s">
        <v>23</v>
      </c>
      <c r="F251" s="34" t="s">
        <v>630</v>
      </c>
      <c r="G251" s="35">
        <v>22.9</v>
      </c>
      <c r="H251" s="36">
        <f>G251*0.5*0.9*0.95</f>
        <v>9.78975</v>
      </c>
      <c r="I251" s="48">
        <f>H251*0.94</f>
        <v>9.202365</v>
      </c>
      <c r="J251" s="48">
        <f>H251*0.87</f>
        <v>8.5170825</v>
      </c>
      <c r="K251" s="38" t="s">
        <v>633</v>
      </c>
      <c r="L251" s="39"/>
      <c r="M251" s="40" t="str">
        <f>IF(L251&lt;1,"",IF(L251&lt;6,0,IF(L251&lt;12,0.06,IF(L251&gt;11,0.13,0))))</f>
        <v/>
      </c>
      <c r="N251" s="41" t="str">
        <f>IF(L251=0,"",IF(L251&lt;6,H251,IF(L251&lt;12,I251,J251)))</f>
        <v/>
      </c>
      <c r="O251" s="40" t="str">
        <f>_xlfn.IFERROR(L251*N251,"")</f>
        <v/>
      </c>
    </row>
    <row ht="45" customHeight="1" r="252" s="11" customFormat="1">
      <c r="A252" s="51">
        <v>8053300577941</v>
      </c>
      <c r="B252" s="63"/>
      <c r="C252" s="31" t="s">
        <v>635</v>
      </c>
      <c r="D252" s="47" t="s">
        <v>636</v>
      </c>
      <c r="E252" s="45" t="s">
        <v>23</v>
      </c>
      <c r="F252" s="34" t="s">
        <v>630</v>
      </c>
      <c r="G252" s="35">
        <v>22.9</v>
      </c>
      <c r="H252" s="36">
        <f>G252*0.5*0.9*0.95</f>
        <v>9.78975</v>
      </c>
      <c r="I252" s="48">
        <f>H252*0.94</f>
        <v>9.202365</v>
      </c>
      <c r="J252" s="48">
        <f>H252*0.87</f>
        <v>8.5170825</v>
      </c>
      <c r="K252" s="38" t="s">
        <v>635</v>
      </c>
      <c r="L252" s="39"/>
      <c r="M252" s="40" t="str">
        <f>IF(L252&lt;1,"",IF(L252&lt;6,0,IF(L252&lt;12,0.06,IF(L252&gt;11,0.13,0))))</f>
        <v/>
      </c>
      <c r="N252" s="41" t="str">
        <f>IF(L252=0,"",IF(L252&lt;6,H252,IF(L252&lt;12,I252,J252)))</f>
        <v/>
      </c>
      <c r="O252" s="40" t="str">
        <f>_xlfn.IFERROR(L252*N252,"")</f>
        <v/>
      </c>
    </row>
    <row ht="45" customHeight="1" r="253" s="11" customFormat="1">
      <c r="A253" s="49" t="s">
        <v>637</v>
      </c>
      <c r="B253" s="43"/>
      <c r="C253" s="44" t="s">
        <v>638</v>
      </c>
      <c r="D253" s="47" t="s">
        <v>639</v>
      </c>
      <c r="E253" s="33">
        <v>2</v>
      </c>
      <c r="F253" s="34" t="s">
        <v>630</v>
      </c>
      <c r="G253" s="37">
        <v>22.9</v>
      </c>
      <c r="H253" s="36">
        <f>G253*0.5*0.9*0.95</f>
        <v>9.78975</v>
      </c>
      <c r="I253" s="48">
        <f>H253*0.94</f>
        <v>9.202365</v>
      </c>
      <c r="J253" s="48">
        <f>H253*0.87</f>
        <v>8.5170825</v>
      </c>
      <c r="K253" s="22" t="s">
        <v>638</v>
      </c>
      <c r="L253" s="39"/>
      <c r="M253" s="40" t="str">
        <f>IF(L253&lt;1,"",IF(L253&lt;6,0,IF(L253&lt;12,0.06,IF(L253&gt;11,0.13,0))))</f>
        <v/>
      </c>
      <c r="N253" s="41" t="str">
        <f>IF(L253=0,"",IF(L253&lt;6,H253,IF(L253&lt;12,I253,J253)))</f>
        <v/>
      </c>
      <c r="O253" s="40" t="str">
        <f>_xlfn.IFERROR(L253*N253,"")</f>
        <v/>
      </c>
    </row>
    <row ht="45" customHeight="1" r="254" s="11" customFormat="1">
      <c r="A254" s="51">
        <v>8053300577774</v>
      </c>
      <c r="B254" s="63"/>
      <c r="C254" s="31" t="s">
        <v>640</v>
      </c>
      <c r="D254" s="47" t="s">
        <v>641</v>
      </c>
      <c r="E254" s="45" t="s">
        <v>23</v>
      </c>
      <c r="F254" s="34" t="s">
        <v>630</v>
      </c>
      <c r="G254" s="35">
        <v>22.9</v>
      </c>
      <c r="H254" s="36">
        <f>G254*0.5*0.9*0.95</f>
        <v>9.78975</v>
      </c>
      <c r="I254" s="48">
        <f>H254*0.94</f>
        <v>9.202365</v>
      </c>
      <c r="J254" s="48">
        <f>H254*0.87</f>
        <v>8.5170825</v>
      </c>
      <c r="K254" s="38" t="s">
        <v>640</v>
      </c>
      <c r="L254" s="39"/>
      <c r="M254" s="40" t="str">
        <f>IF(L254&lt;1,"",IF(L254&lt;6,0,IF(L254&lt;12,0.06,IF(L254&gt;11,0.13,0))))</f>
        <v/>
      </c>
      <c r="N254" s="41" t="str">
        <f>IF(L254=0,"",IF(L254&lt;6,H254,IF(L254&lt;12,I254,J254)))</f>
        <v/>
      </c>
      <c r="O254" s="40" t="str">
        <f>_xlfn.IFERROR(L254*N254,"")</f>
        <v/>
      </c>
    </row>
    <row ht="45" customHeight="1" r="255" s="11" customFormat="1">
      <c r="A255" s="49" t="s">
        <v>642</v>
      </c>
      <c r="B255" s="43"/>
      <c r="C255" s="44" t="s">
        <v>643</v>
      </c>
      <c r="D255" s="47" t="s">
        <v>644</v>
      </c>
      <c r="E255" s="33">
        <v>2</v>
      </c>
      <c r="F255" s="34" t="s">
        <v>630</v>
      </c>
      <c r="G255" s="37">
        <v>22.9</v>
      </c>
      <c r="H255" s="36">
        <f>G255*0.5*0.9*0.95</f>
        <v>9.78975</v>
      </c>
      <c r="I255" s="48">
        <f>H255*0.94</f>
        <v>9.202365</v>
      </c>
      <c r="J255" s="48">
        <f>H255*0.87</f>
        <v>8.5170825</v>
      </c>
      <c r="K255" s="22" t="s">
        <v>643</v>
      </c>
      <c r="L255" s="39"/>
      <c r="M255" s="40" t="str">
        <f>IF(L255&lt;1,"",IF(L255&lt;6,0,IF(L255&lt;12,0.06,IF(L255&gt;11,0.13,0))))</f>
        <v/>
      </c>
      <c r="N255" s="41" t="str">
        <f>IF(L255=0,"",IF(L255&lt;6,H255,IF(L255&lt;12,I255,J255)))</f>
        <v/>
      </c>
      <c r="O255" s="40" t="str">
        <f>_xlfn.IFERROR(L255*N255,"")</f>
        <v/>
      </c>
    </row>
    <row ht="45" customHeight="1" r="256" s="11" customFormat="1">
      <c r="A256" s="49" t="s">
        <v>645</v>
      </c>
      <c r="B256" s="43"/>
      <c r="C256" s="44" t="s">
        <v>646</v>
      </c>
      <c r="D256" s="47" t="s">
        <v>647</v>
      </c>
      <c r="E256" s="33">
        <v>2</v>
      </c>
      <c r="F256" s="34" t="s">
        <v>630</v>
      </c>
      <c r="G256" s="37">
        <v>22.9</v>
      </c>
      <c r="H256" s="36">
        <f>G256*0.5*0.9*0.95</f>
        <v>9.78975</v>
      </c>
      <c r="I256" s="48">
        <f>H256*0.94</f>
        <v>9.202365</v>
      </c>
      <c r="J256" s="48">
        <f>H256*0.87</f>
        <v>8.5170825</v>
      </c>
      <c r="K256" s="22" t="s">
        <v>646</v>
      </c>
      <c r="L256" s="39"/>
      <c r="M256" s="40" t="str">
        <f>IF(L256&lt;1,"",IF(L256&lt;6,0,IF(L256&lt;12,0.06,IF(L256&gt;11,0.13,0))))</f>
        <v/>
      </c>
      <c r="N256" s="41" t="str">
        <f>IF(L256=0,"",IF(L256&lt;6,H256,IF(L256&lt;12,I256,J256)))</f>
        <v/>
      </c>
      <c r="O256" s="40" t="str">
        <f>_xlfn.IFERROR(L256*N256,"")</f>
        <v/>
      </c>
    </row>
    <row ht="45" customHeight="1" r="257" s="11" customFormat="1">
      <c r="A257" s="42">
        <v>8053300570508</v>
      </c>
      <c r="B257" s="43"/>
      <c r="C257" s="44" t="s">
        <v>648</v>
      </c>
      <c r="D257" s="47" t="s">
        <v>649</v>
      </c>
      <c r="E257" s="33">
        <v>2</v>
      </c>
      <c r="F257" s="34" t="s">
        <v>193</v>
      </c>
      <c r="G257" s="37">
        <v>22.9</v>
      </c>
      <c r="H257" s="36">
        <f>G257*0.5*0.9*0.95</f>
        <v>9.78975</v>
      </c>
      <c r="I257" s="48">
        <f>H257*0.94</f>
        <v>9.202365</v>
      </c>
      <c r="J257" s="48">
        <f>H257*0.87</f>
        <v>8.5170825</v>
      </c>
      <c r="K257" s="22" t="s">
        <v>648</v>
      </c>
      <c r="L257" s="39"/>
      <c r="M257" s="40" t="str">
        <f>IF(L257&lt;1,"",IF(L257&lt;6,0,IF(L257&lt;12,0.06,IF(L257&gt;11,0.13,0))))</f>
        <v/>
      </c>
      <c r="N257" s="41" t="str">
        <f>IF(L257=0,"",IF(L257&lt;6,H257,IF(L257&lt;12,I257,J257)))</f>
        <v/>
      </c>
      <c r="O257" s="40" t="str">
        <f>_xlfn.IFERROR(L257*N257,"")</f>
        <v/>
      </c>
    </row>
    <row ht="45" customHeight="1" r="258" s="11" customFormat="1">
      <c r="A258" s="42">
        <v>8053300570515</v>
      </c>
      <c r="B258" s="43"/>
      <c r="C258" s="44" t="s">
        <v>650</v>
      </c>
      <c r="D258" s="47" t="s">
        <v>651</v>
      </c>
      <c r="E258" s="33">
        <v>2</v>
      </c>
      <c r="F258" s="34" t="s">
        <v>193</v>
      </c>
      <c r="G258" s="37">
        <v>19.9</v>
      </c>
      <c r="H258" s="36">
        <f>G258*0.5*0.9*0.95</f>
        <v>8.50725</v>
      </c>
      <c r="I258" s="48">
        <f>H258*0.94</f>
        <v>7.996815</v>
      </c>
      <c r="J258" s="48">
        <f>H258*0.87</f>
        <v>7.4013075</v>
      </c>
      <c r="K258" s="22" t="s">
        <v>650</v>
      </c>
      <c r="L258" s="39"/>
      <c r="M258" s="40" t="str">
        <f>IF(L258&lt;1,"",IF(L258&lt;6,0,IF(L258&lt;12,0.06,IF(L258&gt;11,0.13,0))))</f>
        <v/>
      </c>
      <c r="N258" s="41" t="str">
        <f>IF(L258=0,"",IF(L258&lt;6,H258,IF(L258&lt;12,I258,J258)))</f>
        <v/>
      </c>
      <c r="O258" s="40" t="str">
        <f>_xlfn.IFERROR(L258*N258,"")</f>
        <v/>
      </c>
      <c r="P258" s="67"/>
      <c r="Q258" s="68"/>
      <c r="R258" s="68"/>
      <c r="S258" s="68"/>
      <c r="T258" s="68"/>
      <c r="U258" s="68"/>
    </row>
    <row ht="45" customHeight="1" r="259" s="11" customFormat="1">
      <c r="A259" s="49" t="s">
        <v>652</v>
      </c>
      <c r="B259" s="43"/>
      <c r="C259" s="44" t="s">
        <v>653</v>
      </c>
      <c r="D259" s="47" t="s">
        <v>654</v>
      </c>
      <c r="E259" s="33">
        <v>2</v>
      </c>
      <c r="F259" s="46">
        <v>12</v>
      </c>
      <c r="G259" s="37">
        <v>29.9</v>
      </c>
      <c r="H259" s="36">
        <f>G259*0.5*0.9*0.95</f>
        <v>12.78225</v>
      </c>
      <c r="I259" s="48">
        <f>H259*0.94</f>
        <v>12.015315</v>
      </c>
      <c r="J259" s="48">
        <f>H259*0.87</f>
        <v>11.1205575</v>
      </c>
      <c r="K259" s="22" t="s">
        <v>653</v>
      </c>
      <c r="L259" s="39"/>
      <c r="M259" s="40" t="str">
        <f>IF(L259&lt;1,"",IF(L259&lt;6,0,IF(L259&lt;12,0.06,IF(L259&gt;11,0.13,0))))</f>
        <v/>
      </c>
      <c r="N259" s="41" t="str">
        <f>IF(L259=0,"",IF(L259&lt;6,H259,IF(L259&lt;12,I259,J259)))</f>
        <v/>
      </c>
      <c r="O259" s="40" t="str">
        <f>_xlfn.IFERROR(L259*N259,"")</f>
        <v/>
      </c>
    </row>
    <row ht="45" customHeight="1" r="260" s="11" customFormat="1">
      <c r="A260" s="69" t="s">
        <v>655</v>
      </c>
      <c r="B260" s="43"/>
      <c r="C260" s="70" t="s">
        <v>656</v>
      </c>
      <c r="D260" s="47" t="s">
        <v>657</v>
      </c>
      <c r="E260" s="71">
        <v>2</v>
      </c>
      <c r="F260" s="72">
        <v>12</v>
      </c>
      <c r="G260" s="73">
        <v>29.9</v>
      </c>
      <c r="H260" s="36">
        <f>G260*0.5*0.9*0.95</f>
        <v>12.78225</v>
      </c>
      <c r="I260" s="48">
        <f>H260*0.94</f>
        <v>12.015315</v>
      </c>
      <c r="J260" s="48">
        <f>H260*0.87</f>
        <v>11.1205575</v>
      </c>
      <c r="K260" s="74" t="s">
        <v>656</v>
      </c>
      <c r="L260" s="39"/>
      <c r="M260" s="40" t="str">
        <f>IF(L260&lt;1,"",IF(L260&lt;6,0,IF(L260&lt;12,0.06,IF(L260&gt;11,0.13,0))))</f>
        <v/>
      </c>
      <c r="N260" s="41" t="str">
        <f>IF(L260=0,"",IF(L260&lt;6,H260,IF(L260&lt;12,I260,J260)))</f>
        <v/>
      </c>
      <c r="O260" s="40" t="str">
        <f>_xlfn.IFERROR(L260*N260,"")</f>
        <v/>
      </c>
      <c r="P260" s="75"/>
      <c r="Q260" s="76"/>
      <c r="R260" s="76"/>
      <c r="S260" s="76"/>
      <c r="T260" s="76"/>
      <c r="U260" s="76"/>
    </row>
    <row ht="45" customHeight="1" r="261" s="28" customFormat="1">
      <c r="A261" s="77">
        <v>8055035683829</v>
      </c>
      <c r="B261" s="30"/>
      <c r="C261" s="78" t="s">
        <v>658</v>
      </c>
      <c r="D261" s="79" t="s">
        <v>659</v>
      </c>
      <c r="E261" s="80">
        <v>2</v>
      </c>
      <c r="F261" s="81"/>
      <c r="G261" s="82">
        <v>29.9</v>
      </c>
      <c r="H261" s="36">
        <f>G261*0.5*0.9*0.95</f>
        <v>12.78225</v>
      </c>
      <c r="I261" s="62">
        <f>H261*0.94</f>
        <v>12.015315</v>
      </c>
      <c r="J261" s="62">
        <f>H261*0.87</f>
        <v>11.1205575</v>
      </c>
      <c r="K261" s="83" t="s">
        <v>658</v>
      </c>
      <c r="L261" s="39"/>
      <c r="M261" s="40" t="str">
        <f>IF(L261&lt;1,"",IF(L261&lt;6,0,IF(L261&lt;12,0.06,IF(L261&gt;11,0.13,0))))</f>
        <v/>
      </c>
      <c r="N261" s="41" t="str">
        <f>IF(L261=0,"",IF(L261&lt;6,H261,IF(L261&lt;12,I261,J261)))</f>
        <v/>
      </c>
      <c r="O261" s="40" t="str">
        <f>_xlfn.IFERROR(L261*N261,"")</f>
        <v/>
      </c>
    </row>
    <row ht="45" customHeight="1" r="262" s="11" customFormat="1">
      <c r="A262" s="69" t="s">
        <v>660</v>
      </c>
      <c r="B262" s="43"/>
      <c r="C262" s="84" t="s">
        <v>661</v>
      </c>
      <c r="D262" s="47" t="s">
        <v>662</v>
      </c>
      <c r="E262" s="71">
        <v>2</v>
      </c>
      <c r="F262" s="72">
        <v>12</v>
      </c>
      <c r="G262" s="73">
        <v>29.9</v>
      </c>
      <c r="H262" s="36">
        <f>G262*0.5*0.9*0.95</f>
        <v>12.78225</v>
      </c>
      <c r="I262" s="48">
        <f>H262*0.94</f>
        <v>12.015315</v>
      </c>
      <c r="J262" s="48">
        <f>H262*0.87</f>
        <v>11.1205575</v>
      </c>
      <c r="K262" s="85" t="s">
        <v>661</v>
      </c>
      <c r="L262" s="39"/>
      <c r="M262" s="40" t="str">
        <f>IF(L262&lt;1,"",IF(L262&lt;6,0,IF(L262&lt;12,0.06,IF(L262&gt;11,0.13,0))))</f>
        <v/>
      </c>
      <c r="N262" s="41" t="str">
        <f>IF(L262=0,"",IF(L262&lt;6,H262,IF(L262&lt;12,I262,J262)))</f>
        <v/>
      </c>
      <c r="O262" s="40" t="str">
        <f>_xlfn.IFERROR(L262*N262,"")</f>
        <v/>
      </c>
    </row>
    <row ht="45" customHeight="1" r="263" s="28" customFormat="1">
      <c r="A263" s="86" t="s">
        <v>663</v>
      </c>
      <c r="B263" s="43"/>
      <c r="C263" s="87" t="s">
        <v>664</v>
      </c>
      <c r="D263" s="88" t="s">
        <v>665</v>
      </c>
      <c r="E263" s="89">
        <v>2</v>
      </c>
      <c r="F263" s="90">
        <v>12</v>
      </c>
      <c r="G263" s="91">
        <v>29.9</v>
      </c>
      <c r="H263" s="36">
        <f>G263*0.5*0.9*0.95</f>
        <v>12.78225</v>
      </c>
      <c r="I263" s="37">
        <f>H263*0.94</f>
        <v>12.015315</v>
      </c>
      <c r="J263" s="37">
        <f>H263*0.87</f>
        <v>11.1205575</v>
      </c>
      <c r="K263" s="92" t="s">
        <v>664</v>
      </c>
      <c r="L263" s="39"/>
      <c r="M263" s="40" t="str">
        <f>IF(L263&lt;1,"",IF(L263&lt;6,0,IF(L263&lt;12,0.06,IF(L263&gt;11,0.13,0))))</f>
        <v/>
      </c>
      <c r="N263" s="41" t="str">
        <f>IF(L263=0,"",IF(L263&lt;6,H263,IF(L263&lt;12,I263,J263)))</f>
        <v/>
      </c>
      <c r="O263" s="40" t="str">
        <f>_xlfn.IFERROR(L263*N263,"")</f>
        <v/>
      </c>
    </row>
    <row ht="45" customHeight="1" r="264" s="11" customFormat="1">
      <c r="A264" s="93">
        <v>8055035683836</v>
      </c>
      <c r="B264" s="52"/>
      <c r="C264" s="94" t="s">
        <v>666</v>
      </c>
      <c r="D264" s="55" t="s">
        <v>667</v>
      </c>
      <c r="E264" s="95">
        <v>2</v>
      </c>
      <c r="F264" s="96"/>
      <c r="G264" s="97">
        <v>29.9</v>
      </c>
      <c r="H264" s="36">
        <f>G264*0.5*0.9*0.95</f>
        <v>12.78225</v>
      </c>
      <c r="I264" s="59">
        <f>H264*0.94</f>
        <v>12.015315</v>
      </c>
      <c r="J264" s="59">
        <f>H264*0.87</f>
        <v>11.1205575</v>
      </c>
      <c r="K264" s="98" t="s">
        <v>666</v>
      </c>
      <c r="L264" s="39"/>
      <c r="M264" s="40" t="str">
        <f>IF(L264&lt;1,"",IF(L264&lt;6,0,IF(L264&lt;12,0.06,IF(L264&gt;11,0.13,0))))</f>
        <v/>
      </c>
      <c r="N264" s="41" t="str">
        <f>IF(L264=0,"",IF(L264&lt;6,H264,IF(L264&lt;12,I264,J264)))</f>
        <v/>
      </c>
      <c r="O264" s="40" t="str">
        <f>_xlfn.IFERROR(L264*N264,"")</f>
        <v/>
      </c>
      <c r="P264" s="99"/>
      <c r="Q264" s="100"/>
      <c r="R264" s="100"/>
    </row>
    <row ht="45" customHeight="1" r="265" s="11" customFormat="1">
      <c r="A265" s="77">
        <v>8055035683843</v>
      </c>
      <c r="B265" s="52"/>
      <c r="C265" s="78" t="s">
        <v>668</v>
      </c>
      <c r="D265" s="101" t="s">
        <v>669</v>
      </c>
      <c r="E265" s="80">
        <v>2</v>
      </c>
      <c r="F265" s="81"/>
      <c r="G265" s="82">
        <v>29.9</v>
      </c>
      <c r="H265" s="36">
        <f>G265*0.5*0.9*0.95</f>
        <v>12.78225</v>
      </c>
      <c r="I265" s="59">
        <f>H265*0.94</f>
        <v>12.015315</v>
      </c>
      <c r="J265" s="59">
        <f>H265*0.87</f>
        <v>11.1205575</v>
      </c>
      <c r="K265" s="83" t="s">
        <v>668</v>
      </c>
      <c r="L265" s="39"/>
      <c r="M265" s="40" t="str">
        <f>IF(L265&lt;1,"",IF(L265&lt;6,0,IF(L265&lt;12,0.06,IF(L265&gt;11,0.13,0))))</f>
        <v/>
      </c>
      <c r="N265" s="41" t="str">
        <f>IF(L265=0,"",IF(L265&lt;6,H265,IF(L265&lt;12,I265,J265)))</f>
        <v/>
      </c>
      <c r="O265" s="40" t="str">
        <f>_xlfn.IFERROR(L265*N265,"")</f>
        <v/>
      </c>
      <c r="P265" s="67"/>
      <c r="Q265" s="68"/>
      <c r="R265" s="68"/>
    </row>
    <row ht="45" customHeight="1" r="266" s="11" customFormat="1">
      <c r="A266" s="69" t="s">
        <v>670</v>
      </c>
      <c r="B266" s="43"/>
      <c r="C266" s="84" t="s">
        <v>671</v>
      </c>
      <c r="D266" s="47" t="s">
        <v>672</v>
      </c>
      <c r="E266" s="71">
        <v>2</v>
      </c>
      <c r="F266" s="72">
        <v>12</v>
      </c>
      <c r="G266" s="73">
        <v>29.9</v>
      </c>
      <c r="H266" s="36">
        <f>G266*0.5*0.9*0.95</f>
        <v>12.78225</v>
      </c>
      <c r="I266" s="48">
        <f>H266*0.94</f>
        <v>12.015315</v>
      </c>
      <c r="J266" s="48">
        <f>H266*0.87</f>
        <v>11.1205575</v>
      </c>
      <c r="K266" s="85" t="s">
        <v>671</v>
      </c>
      <c r="L266" s="39"/>
      <c r="M266" s="40" t="str">
        <f>IF(L266&lt;1,"",IF(L266&lt;6,0,IF(L266&lt;12,0.06,IF(L266&gt;11,0.13,0))))</f>
        <v/>
      </c>
      <c r="N266" s="41" t="str">
        <f>IF(L266=0,"",IF(L266&lt;6,H266,IF(L266&lt;12,I266,J266)))</f>
        <v/>
      </c>
      <c r="O266" s="40" t="str">
        <f>_xlfn.IFERROR(L266*N266,"")</f>
        <v/>
      </c>
    </row>
    <row ht="45" customHeight="1" r="267" s="11" customFormat="1">
      <c r="A267" s="86" t="s">
        <v>673</v>
      </c>
      <c r="B267" s="43"/>
      <c r="C267" s="87" t="s">
        <v>674</v>
      </c>
      <c r="D267" s="102" t="s">
        <v>675</v>
      </c>
      <c r="E267" s="103" t="s">
        <v>23</v>
      </c>
      <c r="F267" s="104" t="s">
        <v>676</v>
      </c>
      <c r="G267" s="91">
        <v>17.9</v>
      </c>
      <c r="H267" s="36">
        <f>G267*0.5*0.9*0.95</f>
        <v>7.65225</v>
      </c>
      <c r="I267" s="48">
        <f>H267*0.94</f>
        <v>7.193115</v>
      </c>
      <c r="J267" s="48">
        <f>H267*0.87</f>
        <v>6.6574575</v>
      </c>
      <c r="K267" s="92" t="s">
        <v>674</v>
      </c>
      <c r="L267" s="39"/>
      <c r="M267" s="40" t="str">
        <f>IF(L267&lt;1,"",IF(L267&lt;6,0,IF(L267&lt;12,0.06,IF(L267&gt;11,0.13,0))))</f>
        <v/>
      </c>
      <c r="N267" s="41" t="str">
        <f>IF(L267=0,"",IF(L267&lt;6,H267,IF(L267&lt;12,I267,J267)))</f>
        <v/>
      </c>
      <c r="O267" s="40" t="str">
        <f>_xlfn.IFERROR(L267*N267,"")</f>
        <v/>
      </c>
    </row>
    <row ht="45" customHeight="1" r="268" s="11" customFormat="1">
      <c r="A268" s="69" t="s">
        <v>677</v>
      </c>
      <c r="B268" s="43"/>
      <c r="C268" s="70" t="s">
        <v>678</v>
      </c>
      <c r="D268" s="47" t="s">
        <v>679</v>
      </c>
      <c r="E268" s="105" t="s">
        <v>23</v>
      </c>
      <c r="F268" s="106" t="s">
        <v>676</v>
      </c>
      <c r="G268" s="73">
        <v>17.9</v>
      </c>
      <c r="H268" s="36">
        <f>G268*0.5*0.9*0.95</f>
        <v>7.65225</v>
      </c>
      <c r="I268" s="48">
        <f>H268*0.94</f>
        <v>7.193115</v>
      </c>
      <c r="J268" s="48">
        <f>H268*0.87</f>
        <v>6.6574575</v>
      </c>
      <c r="K268" s="74" t="s">
        <v>678</v>
      </c>
      <c r="L268" s="39"/>
      <c r="M268" s="40" t="str">
        <f>IF(L268&lt;1,"",IF(L268&lt;6,0,IF(L268&lt;12,0.06,IF(L268&gt;11,0.13,0))))</f>
        <v/>
      </c>
      <c r="N268" s="41" t="str">
        <f>IF(L268=0,"",IF(L268&lt;6,H268,IF(L268&lt;12,I268,J268)))</f>
        <v/>
      </c>
      <c r="O268" s="40" t="str">
        <f>_xlfn.IFERROR(L268*N268,"")</f>
        <v/>
      </c>
      <c r="P268" s="67"/>
      <c r="Q268" s="68"/>
      <c r="R268" s="68"/>
      <c r="S268" s="68"/>
    </row>
    <row ht="45" customHeight="1" r="269" s="11" customFormat="1">
      <c r="A269" s="86" t="s">
        <v>680</v>
      </c>
      <c r="B269" s="43"/>
      <c r="C269" s="87" t="s">
        <v>681</v>
      </c>
      <c r="D269" s="102" t="s">
        <v>682</v>
      </c>
      <c r="E269" s="103" t="s">
        <v>23</v>
      </c>
      <c r="F269" s="104" t="s">
        <v>676</v>
      </c>
      <c r="G269" s="91">
        <v>17.9</v>
      </c>
      <c r="H269" s="36">
        <f>G269*0.5*0.9*0.95</f>
        <v>7.65225</v>
      </c>
      <c r="I269" s="48">
        <f>H269*0.94</f>
        <v>7.193115</v>
      </c>
      <c r="J269" s="48">
        <f>H269*0.87</f>
        <v>6.6574575</v>
      </c>
      <c r="K269" s="92" t="s">
        <v>681</v>
      </c>
      <c r="L269" s="39"/>
      <c r="M269" s="40" t="str">
        <f>IF(L269&lt;1,"",IF(L269&lt;6,0,IF(L269&lt;12,0.06,IF(L269&gt;11,0.13,0))))</f>
        <v/>
      </c>
      <c r="N269" s="41" t="str">
        <f>IF(L269=0,"",IF(L269&lt;6,H269,IF(L269&lt;12,I269,J269)))</f>
        <v/>
      </c>
      <c r="O269" s="40" t="str">
        <f>_xlfn.IFERROR(L269*N269,"")</f>
        <v/>
      </c>
      <c r="P269" s="67"/>
      <c r="Q269" s="68"/>
      <c r="R269" s="68"/>
      <c r="S269" s="68"/>
    </row>
    <row ht="45" customHeight="1" r="270" s="11" customFormat="1">
      <c r="A270" s="69" t="s">
        <v>683</v>
      </c>
      <c r="B270" s="43"/>
      <c r="C270" s="70" t="s">
        <v>684</v>
      </c>
      <c r="D270" s="47" t="s">
        <v>685</v>
      </c>
      <c r="E270" s="105" t="s">
        <v>23</v>
      </c>
      <c r="F270" s="106" t="s">
        <v>676</v>
      </c>
      <c r="G270" s="73">
        <v>17.9</v>
      </c>
      <c r="H270" s="36">
        <f>G270*0.5*0.9*0.95</f>
        <v>7.65225</v>
      </c>
      <c r="I270" s="48">
        <f>H270*0.94</f>
        <v>7.193115</v>
      </c>
      <c r="J270" s="48">
        <f>H270*0.87</f>
        <v>6.6574575</v>
      </c>
      <c r="K270" s="74" t="s">
        <v>684</v>
      </c>
      <c r="L270" s="39"/>
      <c r="M270" s="40" t="str">
        <f>IF(L270&lt;1,"",IF(L270&lt;6,0,IF(L270&lt;12,0.06,IF(L270&gt;11,0.13,0))))</f>
        <v/>
      </c>
      <c r="N270" s="41" t="str">
        <f>IF(L270=0,"",IF(L270&lt;6,H270,IF(L270&lt;12,I270,J270)))</f>
        <v/>
      </c>
      <c r="O270" s="40" t="str">
        <f>_xlfn.IFERROR(L270*N270,"")</f>
        <v/>
      </c>
    </row>
    <row ht="45" customHeight="1" r="271" s="11" customFormat="1">
      <c r="A271" s="107">
        <v>8053300570911</v>
      </c>
      <c r="B271" s="43"/>
      <c r="C271" s="87" t="s">
        <v>686</v>
      </c>
      <c r="D271" s="102" t="s">
        <v>687</v>
      </c>
      <c r="E271" s="89">
        <v>1</v>
      </c>
      <c r="F271" s="104" t="s">
        <v>278</v>
      </c>
      <c r="G271" s="91">
        <v>85</v>
      </c>
      <c r="H271" s="36">
        <f>G271*0.5*0.9*0.95</f>
        <v>36.3375</v>
      </c>
      <c r="I271" s="48">
        <f>H271*0.94</f>
        <v>34.15725</v>
      </c>
      <c r="J271" s="48">
        <f>H271*0.87</f>
        <v>31.613625</v>
      </c>
      <c r="K271" s="92" t="s">
        <v>686</v>
      </c>
      <c r="L271" s="39"/>
      <c r="M271" s="40" t="str">
        <f>IF(L271&lt;1,"",IF(L271&lt;6,0,IF(L271&lt;12,0.06,IF(L271&gt;11,0.13,0))))</f>
        <v/>
      </c>
      <c r="N271" s="41" t="str">
        <f>IF(L271=0,"",IF(L271&lt;6,H271,IF(L271&lt;12,I271,J271)))</f>
        <v/>
      </c>
      <c r="O271" s="40" t="str">
        <f>_xlfn.IFERROR(L271*N271,"")</f>
        <v/>
      </c>
    </row>
    <row ht="45" customHeight="1" r="272" s="11" customFormat="1">
      <c r="A272" s="108">
        <v>8053300570799</v>
      </c>
      <c r="B272" s="43"/>
      <c r="C272" s="70" t="s">
        <v>688</v>
      </c>
      <c r="D272" s="47" t="s">
        <v>689</v>
      </c>
      <c r="E272" s="71">
        <v>1</v>
      </c>
      <c r="F272" s="106" t="s">
        <v>231</v>
      </c>
      <c r="G272" s="73">
        <v>169</v>
      </c>
      <c r="H272" s="36">
        <f>G272*0.5*0.9*0.95</f>
        <v>72.2475</v>
      </c>
      <c r="I272" s="48">
        <f>H272*0.94</f>
        <v>67.91265</v>
      </c>
      <c r="J272" s="48">
        <f>H272*0.87</f>
        <v>62.855325</v>
      </c>
      <c r="K272" s="74" t="s">
        <v>688</v>
      </c>
      <c r="L272" s="39"/>
      <c r="M272" s="40" t="str">
        <f>IF(L272&lt;1,"",IF(L272&lt;6,0,IF(L272&lt;12,0.06,IF(L272&gt;11,0.13,0))))</f>
        <v/>
      </c>
      <c r="N272" s="41" t="str">
        <f>IF(L272=0,"",IF(L272&lt;6,H272,IF(L272&lt;12,I272,J272)))</f>
        <v/>
      </c>
      <c r="O272" s="40" t="str">
        <f>_xlfn.IFERROR(L272*N272,"")</f>
        <v/>
      </c>
    </row>
    <row ht="45" customHeight="1" r="273" s="11" customFormat="1">
      <c r="A273" s="77">
        <v>8055035685359</v>
      </c>
      <c r="B273" s="52"/>
      <c r="C273" s="78" t="s">
        <v>690</v>
      </c>
      <c r="D273" s="101" t="s">
        <v>691</v>
      </c>
      <c r="E273" s="80">
        <v>2</v>
      </c>
      <c r="F273" s="81"/>
      <c r="G273" s="82">
        <v>29.9</v>
      </c>
      <c r="H273" s="36">
        <f>G273*0.5*0.9*0.95</f>
        <v>12.78225</v>
      </c>
      <c r="I273" s="59">
        <f>H273*0.94</f>
        <v>12.015315</v>
      </c>
      <c r="J273" s="59">
        <f>H273*0.87</f>
        <v>11.1205575</v>
      </c>
      <c r="K273" s="83" t="s">
        <v>690</v>
      </c>
      <c r="L273" s="39"/>
      <c r="M273" s="40" t="str">
        <f>IF(L273&lt;1,"",IF(L273&lt;6,0,IF(L273&lt;12,0.06,IF(L273&gt;11,0.13,0))))</f>
        <v/>
      </c>
      <c r="N273" s="41" t="str">
        <f>IF(L273=0,"",IF(L273&lt;6,H273,IF(L273&lt;12,I273,J273)))</f>
        <v/>
      </c>
      <c r="O273" s="40" t="str">
        <f>_xlfn.IFERROR(L273*N273,"")</f>
        <v/>
      </c>
    </row>
    <row ht="45" customHeight="1" r="274" s="11" customFormat="1">
      <c r="A274" s="69" t="s">
        <v>692</v>
      </c>
      <c r="B274" s="43"/>
      <c r="C274" s="70" t="s">
        <v>693</v>
      </c>
      <c r="D274" s="47" t="s">
        <v>694</v>
      </c>
      <c r="E274" s="71">
        <v>2</v>
      </c>
      <c r="F274" s="106" t="s">
        <v>282</v>
      </c>
      <c r="G274" s="73">
        <v>29.9</v>
      </c>
      <c r="H274" s="36">
        <f>G274*0.5*0.9*0.95</f>
        <v>12.78225</v>
      </c>
      <c r="I274" s="48">
        <f>H274*0.94</f>
        <v>12.015315</v>
      </c>
      <c r="J274" s="48">
        <f>H274*0.87</f>
        <v>11.1205575</v>
      </c>
      <c r="K274" s="74" t="s">
        <v>693</v>
      </c>
      <c r="L274" s="39"/>
      <c r="M274" s="40" t="str">
        <f>IF(L274&lt;1,"",IF(L274&lt;6,0,IF(L274&lt;12,0.06,IF(L274&gt;11,0.13,0))))</f>
        <v/>
      </c>
      <c r="N274" s="41" t="str">
        <f>IF(L274=0,"",IF(L274&lt;6,H274,IF(L274&lt;12,I274,J274)))</f>
        <v/>
      </c>
      <c r="O274" s="40" t="str">
        <f>_xlfn.IFERROR(L274*N274,"")</f>
        <v/>
      </c>
    </row>
    <row ht="45" customHeight="1" r="275" s="11" customFormat="1">
      <c r="A275" s="109">
        <v>8055035681375</v>
      </c>
      <c r="B275" s="52"/>
      <c r="C275" s="110" t="s">
        <v>695</v>
      </c>
      <c r="D275" s="102" t="s">
        <v>696</v>
      </c>
      <c r="E275" s="89">
        <v>2</v>
      </c>
      <c r="F275" s="104" t="s">
        <v>282</v>
      </c>
      <c r="G275" s="111">
        <v>29.9</v>
      </c>
      <c r="H275" s="36">
        <f>G275*0.5*0.9*0.95</f>
        <v>12.78225</v>
      </c>
      <c r="I275" s="48">
        <f>H275*0.94</f>
        <v>12.015315</v>
      </c>
      <c r="J275" s="48">
        <f>H275*0.87</f>
        <v>11.1205575</v>
      </c>
      <c r="K275" s="112" t="s">
        <v>695</v>
      </c>
      <c r="L275" s="39"/>
      <c r="M275" s="40" t="str">
        <f>IF(L275&lt;1,"",IF(L275&lt;6,0,IF(L275&lt;12,0.06,IF(L275&gt;11,0.13,0))))</f>
        <v/>
      </c>
      <c r="N275" s="41" t="str">
        <f>IF(L275=0,"",IF(L275&lt;6,H275,IF(L275&lt;12,I275,J275)))</f>
        <v/>
      </c>
      <c r="O275" s="40" t="str">
        <f>_xlfn.IFERROR(L275*N275,"")</f>
        <v/>
      </c>
    </row>
    <row ht="45" customHeight="1" r="276" s="11" customFormat="1">
      <c r="A276" s="113">
        <v>8055035681382</v>
      </c>
      <c r="B276" s="52"/>
      <c r="C276" s="84" t="s">
        <v>697</v>
      </c>
      <c r="D276" s="114" t="s">
        <v>698</v>
      </c>
      <c r="E276" s="71">
        <v>2</v>
      </c>
      <c r="F276" s="106" t="s">
        <v>282</v>
      </c>
      <c r="G276" s="115">
        <v>29.9</v>
      </c>
      <c r="H276" s="36">
        <f>G276*0.5*0.9*0.95</f>
        <v>12.78225</v>
      </c>
      <c r="I276" s="48">
        <f>H276*0.94</f>
        <v>12.015315</v>
      </c>
      <c r="J276" s="48">
        <f>H276*0.87</f>
        <v>11.1205575</v>
      </c>
      <c r="K276" s="85" t="s">
        <v>697</v>
      </c>
      <c r="L276" s="39"/>
      <c r="M276" s="40" t="str">
        <f>IF(L276&lt;1,"",IF(L276&lt;6,0,IF(L276&lt;12,0.06,IF(L276&gt;11,0.13,0))))</f>
        <v/>
      </c>
      <c r="N276" s="41" t="str">
        <f>IF(L276=0,"",IF(L276&lt;6,H276,IF(L276&lt;12,I276,J276)))</f>
        <v/>
      </c>
      <c r="O276" s="40" t="str">
        <f>_xlfn.IFERROR(L276*N276,"")</f>
        <v/>
      </c>
    </row>
    <row ht="45" customHeight="1" r="277" s="11" customFormat="1">
      <c r="A277" s="109">
        <v>8055035681603</v>
      </c>
      <c r="B277" s="52"/>
      <c r="C277" s="116" t="s">
        <v>699</v>
      </c>
      <c r="D277" s="117" t="s">
        <v>700</v>
      </c>
      <c r="E277" s="89">
        <v>2</v>
      </c>
      <c r="F277" s="104" t="s">
        <v>282</v>
      </c>
      <c r="G277" s="111">
        <v>29.9</v>
      </c>
      <c r="H277" s="36">
        <f>G277*0.5*0.9*0.95</f>
        <v>12.78225</v>
      </c>
      <c r="I277" s="48">
        <f>H277*0.94</f>
        <v>12.015315</v>
      </c>
      <c r="J277" s="48">
        <f>H277*0.87</f>
        <v>11.1205575</v>
      </c>
      <c r="K277" s="112" t="s">
        <v>699</v>
      </c>
      <c r="L277" s="39"/>
      <c r="M277" s="40" t="str">
        <f>IF(L277&lt;1,"",IF(L277&lt;6,0,IF(L277&lt;12,0.06,IF(L277&gt;11,0.13,0))))</f>
        <v/>
      </c>
      <c r="N277" s="41" t="str">
        <f>IF(L277=0,"",IF(L277&lt;6,H277,IF(L277&lt;12,I277,J277)))</f>
        <v/>
      </c>
      <c r="O277" s="40" t="str">
        <f>_xlfn.IFERROR(L277*N277,"")</f>
        <v/>
      </c>
    </row>
    <row ht="45" customHeight="1" r="278" s="11" customFormat="1">
      <c r="A278" s="113">
        <v>8053300576081</v>
      </c>
      <c r="B278" s="52"/>
      <c r="C278" s="84" t="s">
        <v>701</v>
      </c>
      <c r="D278" s="114" t="s">
        <v>702</v>
      </c>
      <c r="E278" s="71">
        <v>2</v>
      </c>
      <c r="F278" s="106" t="s">
        <v>282</v>
      </c>
      <c r="G278" s="115">
        <v>29.9</v>
      </c>
      <c r="H278" s="36">
        <f>G278*0.5*0.9*0.95</f>
        <v>12.78225</v>
      </c>
      <c r="I278" s="48">
        <f>H278*0.94</f>
        <v>12.015315</v>
      </c>
      <c r="J278" s="48">
        <f>H278*0.87</f>
        <v>11.1205575</v>
      </c>
      <c r="K278" s="85" t="s">
        <v>701</v>
      </c>
      <c r="L278" s="39"/>
      <c r="M278" s="40" t="str">
        <f>IF(L278&lt;1,"",IF(L278&lt;6,0,IF(L278&lt;12,0.06,IF(L278&gt;11,0.13,0))))</f>
        <v/>
      </c>
      <c r="N278" s="41" t="str">
        <f>IF(L278=0,"",IF(L278&lt;6,H278,IF(L278&lt;12,I278,J278)))</f>
        <v/>
      </c>
      <c r="O278" s="40" t="str">
        <f>_xlfn.IFERROR(L278*N278,"")</f>
        <v/>
      </c>
    </row>
    <row ht="45" customHeight="1" r="279" s="11" customFormat="1">
      <c r="A279" s="109">
        <v>8055035681405</v>
      </c>
      <c r="B279" s="52"/>
      <c r="C279" s="116" t="s">
        <v>703</v>
      </c>
      <c r="D279" s="117" t="s">
        <v>704</v>
      </c>
      <c r="E279" s="89">
        <v>2</v>
      </c>
      <c r="F279" s="104" t="s">
        <v>282</v>
      </c>
      <c r="G279" s="111">
        <v>29.9</v>
      </c>
      <c r="H279" s="36">
        <f>G279*0.5*0.9*0.95</f>
        <v>12.78225</v>
      </c>
      <c r="I279" s="48">
        <f>H279*0.94</f>
        <v>12.015315</v>
      </c>
      <c r="J279" s="48">
        <f>H279*0.87</f>
        <v>11.1205575</v>
      </c>
      <c r="K279" s="112" t="s">
        <v>703</v>
      </c>
      <c r="L279" s="39"/>
      <c r="M279" s="40" t="str">
        <f>IF(L279&lt;1,"",IF(L279&lt;6,0,IF(L279&lt;12,0.06,IF(L279&gt;11,0.13,0))))</f>
        <v/>
      </c>
      <c r="N279" s="41" t="str">
        <f>IF(L279=0,"",IF(L279&lt;6,H279,IF(L279&lt;12,I279,J279)))</f>
        <v/>
      </c>
      <c r="O279" s="40" t="str">
        <f>_xlfn.IFERROR(L279*N279,"")</f>
        <v/>
      </c>
    </row>
    <row ht="45" customHeight="1" r="280" s="11" customFormat="1">
      <c r="A280" s="113">
        <v>8053300579471</v>
      </c>
      <c r="B280" s="52"/>
      <c r="C280" s="84" t="s">
        <v>705</v>
      </c>
      <c r="D280" s="114" t="s">
        <v>706</v>
      </c>
      <c r="E280" s="105" t="s">
        <v>23</v>
      </c>
      <c r="F280" s="106" t="s">
        <v>282</v>
      </c>
      <c r="G280" s="115">
        <v>29.9</v>
      </c>
      <c r="H280" s="36">
        <f>G280*0.5*0.9*0.95</f>
        <v>12.78225</v>
      </c>
      <c r="I280" s="48">
        <f>H280*0.94</f>
        <v>12.015315</v>
      </c>
      <c r="J280" s="48">
        <f>H280*0.87</f>
        <v>11.1205575</v>
      </c>
      <c r="K280" s="85" t="s">
        <v>705</v>
      </c>
      <c r="L280" s="39"/>
      <c r="M280" s="40" t="str">
        <f>IF(L280&lt;1,"",IF(L280&lt;6,0,IF(L280&lt;12,0.06,IF(L280&gt;11,0.13,0))))</f>
        <v/>
      </c>
      <c r="N280" s="41" t="str">
        <f>IF(L280=0,"",IF(L280&lt;6,H280,IF(L280&lt;12,I280,J280)))</f>
        <v/>
      </c>
      <c r="O280" s="40" t="str">
        <f>_xlfn.IFERROR(L280*N280,"")</f>
        <v/>
      </c>
    </row>
    <row ht="45" customHeight="1" r="281" s="11" customFormat="1">
      <c r="A281" s="109">
        <v>8055035681399</v>
      </c>
      <c r="B281" s="52"/>
      <c r="C281" s="116" t="s">
        <v>707</v>
      </c>
      <c r="D281" s="117" t="s">
        <v>708</v>
      </c>
      <c r="E281" s="89">
        <v>2</v>
      </c>
      <c r="F281" s="104" t="s">
        <v>282</v>
      </c>
      <c r="G281" s="111">
        <v>29.9</v>
      </c>
      <c r="H281" s="36">
        <f>G281*0.5*0.9*0.95</f>
        <v>12.78225</v>
      </c>
      <c r="I281" s="48">
        <f>H281*0.94</f>
        <v>12.015315</v>
      </c>
      <c r="J281" s="48">
        <f>H281*0.87</f>
        <v>11.1205575</v>
      </c>
      <c r="K281" s="112" t="s">
        <v>707</v>
      </c>
      <c r="L281" s="39"/>
      <c r="M281" s="40" t="str">
        <f>IF(L281&lt;1,"",IF(L281&lt;6,0,IF(L281&lt;12,0.06,IF(L281&gt;11,0.13,0))))</f>
        <v/>
      </c>
      <c r="N281" s="41" t="str">
        <f>IF(L281=0,"",IF(L281&lt;6,H281,IF(L281&lt;12,I281,J281)))</f>
        <v/>
      </c>
      <c r="O281" s="40" t="str">
        <f>_xlfn.IFERROR(L281*N281,"")</f>
        <v/>
      </c>
    </row>
    <row ht="45" customHeight="1" r="282" s="11" customFormat="1">
      <c r="A282" s="113">
        <v>8053300577415</v>
      </c>
      <c r="B282" s="63"/>
      <c r="C282" s="84" t="s">
        <v>709</v>
      </c>
      <c r="D282" s="114" t="s">
        <v>710</v>
      </c>
      <c r="E282" s="105" t="s">
        <v>23</v>
      </c>
      <c r="F282" s="106" t="s">
        <v>282</v>
      </c>
      <c r="G282" s="115">
        <v>29.9</v>
      </c>
      <c r="H282" s="36">
        <f>G282*0.5*0.9*0.95</f>
        <v>12.78225</v>
      </c>
      <c r="I282" s="48">
        <f>H282*0.94</f>
        <v>12.015315</v>
      </c>
      <c r="J282" s="48">
        <f>H282*0.87</f>
        <v>11.1205575</v>
      </c>
      <c r="K282" s="85" t="s">
        <v>709</v>
      </c>
      <c r="L282" s="39"/>
      <c r="M282" s="40" t="str">
        <f>IF(L282&lt;1,"",IF(L282&lt;6,0,IF(L282&lt;12,0.06,IF(L282&gt;11,0.13,0))))</f>
        <v/>
      </c>
      <c r="N282" s="41" t="str">
        <f>IF(L282=0,"",IF(L282&lt;6,H282,IF(L282&lt;12,I282,J282)))</f>
        <v/>
      </c>
      <c r="O282" s="40" t="str">
        <f>_xlfn.IFERROR(L282*N282,"")</f>
        <v/>
      </c>
    </row>
    <row ht="45" customHeight="1" r="283" s="11" customFormat="1">
      <c r="A283" s="86" t="s">
        <v>711</v>
      </c>
      <c r="B283" s="43"/>
      <c r="C283" s="118" t="s">
        <v>712</v>
      </c>
      <c r="D283" s="117" t="s">
        <v>713</v>
      </c>
      <c r="E283" s="103" t="s">
        <v>23</v>
      </c>
      <c r="F283" s="104" t="s">
        <v>193</v>
      </c>
      <c r="G283" s="91">
        <v>27.9</v>
      </c>
      <c r="H283" s="36">
        <f>G283*0.5*0.9*0.95</f>
        <v>11.92725</v>
      </c>
      <c r="I283" s="48">
        <f>H283*0.94</f>
        <v>11.211615</v>
      </c>
      <c r="J283" s="48">
        <f>H283*0.87</f>
        <v>10.3767075</v>
      </c>
      <c r="K283" s="92" t="s">
        <v>712</v>
      </c>
      <c r="L283" s="39"/>
      <c r="M283" s="40" t="str">
        <f>IF(L283&lt;1,"",IF(L283&lt;6,0,IF(L283&lt;12,0.06,IF(L283&gt;11,0.13,0))))</f>
        <v/>
      </c>
      <c r="N283" s="41" t="str">
        <f>IF(L283=0,"",IF(L283&lt;6,H283,IF(L283&lt;12,I283,J283)))</f>
        <v/>
      </c>
      <c r="O283" s="40" t="str">
        <f>_xlfn.IFERROR(L283*N283,"")</f>
        <v/>
      </c>
    </row>
    <row ht="45" customHeight="1" r="284" s="11" customFormat="1">
      <c r="A284" s="108">
        <v>8053300571338</v>
      </c>
      <c r="B284" s="43"/>
      <c r="C284" s="70" t="s">
        <v>714</v>
      </c>
      <c r="D284" s="114" t="s">
        <v>715</v>
      </c>
      <c r="E284" s="105" t="s">
        <v>23</v>
      </c>
      <c r="F284" s="72">
        <v>24</v>
      </c>
      <c r="G284" s="73">
        <v>22.9</v>
      </c>
      <c r="H284" s="36">
        <f>G284*0.5*0.9*0.95</f>
        <v>9.78975</v>
      </c>
      <c r="I284" s="48">
        <f>H284*0.94</f>
        <v>9.202365</v>
      </c>
      <c r="J284" s="48">
        <f>H284*0.87</f>
        <v>8.5170825</v>
      </c>
      <c r="K284" s="74" t="s">
        <v>714</v>
      </c>
      <c r="L284" s="39"/>
      <c r="M284" s="40" t="str">
        <f>IF(L284&lt;1,"",IF(L284&lt;6,0,IF(L284&lt;12,0.06,IF(L284&gt;11,0.13,0))))</f>
        <v/>
      </c>
      <c r="N284" s="41" t="str">
        <f>IF(L284=0,"",IF(L284&lt;6,H284,IF(L284&lt;12,I284,J284)))</f>
        <v/>
      </c>
      <c r="O284" s="40" t="str">
        <f>_xlfn.IFERROR(L284*N284,"")</f>
        <v/>
      </c>
    </row>
    <row ht="45" customHeight="1" r="285" s="11" customFormat="1">
      <c r="A285" s="107">
        <v>8053300571345</v>
      </c>
      <c r="B285" s="43"/>
      <c r="C285" s="118" t="s">
        <v>716</v>
      </c>
      <c r="D285" s="117" t="s">
        <v>717</v>
      </c>
      <c r="E285" s="103" t="s">
        <v>23</v>
      </c>
      <c r="F285" s="90">
        <v>24</v>
      </c>
      <c r="G285" s="91">
        <v>22.9</v>
      </c>
      <c r="H285" s="36">
        <f>G285*0.5*0.9*0.95</f>
        <v>9.78975</v>
      </c>
      <c r="I285" s="48">
        <f>H285*0.94</f>
        <v>9.202365</v>
      </c>
      <c r="J285" s="48">
        <f>H285*0.87</f>
        <v>8.5170825</v>
      </c>
      <c r="K285" s="92" t="s">
        <v>716</v>
      </c>
      <c r="L285" s="39"/>
      <c r="M285" s="40" t="str">
        <f>IF(L285&lt;1,"",IF(L285&lt;6,0,IF(L285&lt;12,0.06,IF(L285&gt;11,0.13,0))))</f>
        <v/>
      </c>
      <c r="N285" s="41" t="str">
        <f>IF(L285=0,"",IF(L285&lt;6,H285,IF(L285&lt;12,I285,J285)))</f>
        <v/>
      </c>
      <c r="O285" s="40" t="str">
        <f>_xlfn.IFERROR(L285*N285,"")</f>
        <v/>
      </c>
    </row>
    <row ht="48" customHeight="1" r="286" s="11" customFormat="1">
      <c r="A286" s="42">
        <v>8053300571352</v>
      </c>
      <c r="B286" s="43"/>
      <c r="C286" s="44" t="s">
        <v>718</v>
      </c>
      <c r="D286" s="47" t="s">
        <v>719</v>
      </c>
      <c r="E286" s="45" t="s">
        <v>23</v>
      </c>
      <c r="F286" s="46">
        <v>24</v>
      </c>
      <c r="G286" s="37">
        <v>22.9</v>
      </c>
      <c r="H286" s="36">
        <f>G286*0.5*0.9*0.95</f>
        <v>9.78975</v>
      </c>
      <c r="I286" s="48">
        <f>H286*0.94</f>
        <v>9.202365</v>
      </c>
      <c r="J286" s="48">
        <f>H286*0.87</f>
        <v>8.5170825</v>
      </c>
      <c r="K286" s="22" t="s">
        <v>718</v>
      </c>
      <c r="L286" s="39"/>
      <c r="M286" s="40" t="str">
        <f>IF(L286&lt;1,"",IF(L286&lt;6,0,IF(L286&lt;12,0.06,IF(L286&gt;11,0.13,0))))</f>
        <v/>
      </c>
      <c r="N286" s="41" t="str">
        <f>IF(L286=0,"",IF(L286&lt;6,H286,IF(L286&lt;12,I286,J286)))</f>
        <v/>
      </c>
      <c r="O286" s="40" t="str">
        <f>_xlfn.IFERROR(L286*N286,"")</f>
        <v/>
      </c>
    </row>
    <row ht="48" customHeight="1" r="287" s="11" customFormat="1">
      <c r="A287" s="69" t="s">
        <v>720</v>
      </c>
      <c r="B287" s="43"/>
      <c r="C287" s="70" t="s">
        <v>721</v>
      </c>
      <c r="D287" s="114" t="s">
        <v>722</v>
      </c>
      <c r="E287" s="71">
        <v>2</v>
      </c>
      <c r="F287" s="72">
        <v>12</v>
      </c>
      <c r="G287" s="73">
        <v>16.9</v>
      </c>
      <c r="H287" s="36">
        <f>G287*0.5*0.9*0.95</f>
        <v>7.22475</v>
      </c>
      <c r="I287" s="48">
        <f>H287*0.94</f>
        <v>6.791265</v>
      </c>
      <c r="J287" s="48">
        <f>H287*0.87</f>
        <v>6.2855325</v>
      </c>
      <c r="K287" s="74" t="s">
        <v>721</v>
      </c>
      <c r="L287" s="39"/>
      <c r="M287" s="40" t="str">
        <f>IF(L287&lt;1,"",IF(L287&lt;6,0,IF(L287&lt;12,0.06,IF(L287&gt;11,0.13,0))))</f>
        <v/>
      </c>
      <c r="N287" s="41" t="str">
        <f>IF(L287=0,"",IF(L287&lt;6,H287,IF(L287&lt;12,I287,J287)))</f>
        <v/>
      </c>
      <c r="O287" s="40" t="str">
        <f>_xlfn.IFERROR(L287*N287,"")</f>
        <v/>
      </c>
    </row>
    <row ht="48" customHeight="1" r="288" s="11" customFormat="1">
      <c r="A288" s="86" t="s">
        <v>723</v>
      </c>
      <c r="B288" s="43"/>
      <c r="C288" s="118" t="s">
        <v>724</v>
      </c>
      <c r="D288" s="117" t="s">
        <v>725</v>
      </c>
      <c r="E288" s="89">
        <v>2</v>
      </c>
      <c r="F288" s="90">
        <v>12</v>
      </c>
      <c r="G288" s="91">
        <v>22.9</v>
      </c>
      <c r="H288" s="36">
        <f>G288*0.5*0.9*0.95</f>
        <v>9.78975</v>
      </c>
      <c r="I288" s="48">
        <f>H288*0.94</f>
        <v>9.202365</v>
      </c>
      <c r="J288" s="48">
        <f>H288*0.87</f>
        <v>8.5170825</v>
      </c>
      <c r="K288" s="92" t="s">
        <v>724</v>
      </c>
      <c r="L288" s="39"/>
      <c r="M288" s="40" t="str">
        <f>IF(L288&lt;1,"",IF(L288&lt;6,0,IF(L288&lt;12,0.06,IF(L288&gt;11,0.13,0))))</f>
        <v/>
      </c>
      <c r="N288" s="41" t="str">
        <f>IF(L288=0,"",IF(L288&lt;6,H288,IF(L288&lt;12,I288,J288)))</f>
        <v/>
      </c>
      <c r="O288" s="40" t="str">
        <f>_xlfn.IFERROR(L288*N288,"")</f>
        <v/>
      </c>
    </row>
    <row ht="48" customHeight="1" r="289" s="11" customFormat="1">
      <c r="A289" s="49" t="s">
        <v>726</v>
      </c>
      <c r="B289" s="43"/>
      <c r="C289" s="44" t="s">
        <v>727</v>
      </c>
      <c r="D289" s="47" t="s">
        <v>728</v>
      </c>
      <c r="E289" s="33">
        <v>2</v>
      </c>
      <c r="F289" s="46">
        <v>12</v>
      </c>
      <c r="G289" s="37">
        <v>24.9</v>
      </c>
      <c r="H289" s="36">
        <f>G289*0.5*0.9*0.95</f>
        <v>10.64475</v>
      </c>
      <c r="I289" s="48">
        <f>H289*0.94</f>
        <v>10.006065</v>
      </c>
      <c r="J289" s="48">
        <f>H289*0.87</f>
        <v>9.2609325</v>
      </c>
      <c r="K289" s="22" t="s">
        <v>727</v>
      </c>
      <c r="L289" s="39"/>
      <c r="M289" s="40" t="str">
        <f>IF(L289&lt;1,"",IF(L289&lt;6,0,IF(L289&lt;12,0.06,IF(L289&gt;11,0.13,0))))</f>
        <v/>
      </c>
      <c r="N289" s="41" t="str">
        <f>IF(L289=0,"",IF(L289&lt;6,H289,IF(L289&lt;12,I289,J289)))</f>
        <v/>
      </c>
      <c r="O289" s="40" t="str">
        <f>_xlfn.IFERROR(L289*N289,"")</f>
        <v/>
      </c>
    </row>
    <row ht="59.25" customHeight="1" r="290" s="11" customFormat="1">
      <c r="A290" s="49" t="s">
        <v>729</v>
      </c>
      <c r="B290" s="43"/>
      <c r="C290" s="44" t="s">
        <v>730</v>
      </c>
      <c r="D290" s="47" t="s">
        <v>731</v>
      </c>
      <c r="E290" s="45" t="s">
        <v>23</v>
      </c>
      <c r="F290" s="46">
        <v>4</v>
      </c>
      <c r="G290" s="37">
        <v>34.9</v>
      </c>
      <c r="H290" s="36">
        <f>G290*0.5*0.9*0.95</f>
        <v>14.91975</v>
      </c>
      <c r="I290" s="48">
        <f>H290*0.94</f>
        <v>14.024565</v>
      </c>
      <c r="J290" s="48">
        <f>H290*0.87</f>
        <v>12.9801825</v>
      </c>
      <c r="K290" s="22" t="s">
        <v>730</v>
      </c>
      <c r="L290" s="39"/>
      <c r="M290" s="40" t="str">
        <f>IF(L290&lt;1,"",IF(L290&lt;6,0,IF(L290&lt;12,0.06,IF(L290&gt;11,0.13,0))))</f>
        <v/>
      </c>
      <c r="N290" s="41" t="str">
        <f>IF(L290=0,"",IF(L290&lt;6,H290,IF(L290&lt;12,I290,J290)))</f>
        <v/>
      </c>
      <c r="O290" s="40" t="str">
        <f>_xlfn.IFERROR(L290*N290,"")</f>
        <v/>
      </c>
    </row>
    <row ht="57" customHeight="1" r="291" s="11" customFormat="1">
      <c r="A291" s="49" t="s">
        <v>732</v>
      </c>
      <c r="B291" s="43"/>
      <c r="C291" s="44" t="s">
        <v>733</v>
      </c>
      <c r="D291" s="47" t="s">
        <v>734</v>
      </c>
      <c r="E291" s="33">
        <v>2</v>
      </c>
      <c r="F291" s="46">
        <v>4</v>
      </c>
      <c r="G291" s="37">
        <v>34.9</v>
      </c>
      <c r="H291" s="36">
        <f>G291*0.5*0.9*0.95</f>
        <v>14.91975</v>
      </c>
      <c r="I291" s="48">
        <f>H291*0.94</f>
        <v>14.024565</v>
      </c>
      <c r="J291" s="48">
        <f>H291*0.87</f>
        <v>12.9801825</v>
      </c>
      <c r="K291" s="22" t="s">
        <v>733</v>
      </c>
      <c r="L291" s="39"/>
      <c r="M291" s="40" t="str">
        <f>IF(L291&lt;1,"",IF(L291&lt;6,0,IF(L291&lt;12,0.06,IF(L291&gt;11,0.13,0))))</f>
        <v/>
      </c>
      <c r="N291" s="41" t="str">
        <f>IF(L291=0,"",IF(L291&lt;6,H291,IF(L291&lt;12,I291,J291)))</f>
        <v/>
      </c>
      <c r="O291" s="40" t="str">
        <f>_xlfn.IFERROR(L291*N291,"")</f>
        <v/>
      </c>
    </row>
    <row ht="45" customHeight="1" r="292" s="11" customFormat="1">
      <c r="A292" s="49" t="s">
        <v>735</v>
      </c>
      <c r="B292" s="43"/>
      <c r="C292" s="44" t="s">
        <v>736</v>
      </c>
      <c r="D292" s="47" t="s">
        <v>737</v>
      </c>
      <c r="E292" s="45" t="s">
        <v>23</v>
      </c>
      <c r="F292" s="34" t="s">
        <v>738</v>
      </c>
      <c r="G292" s="37">
        <v>22.9</v>
      </c>
      <c r="H292" s="36">
        <f>G292*0.5*0.9*0.95</f>
        <v>9.78975</v>
      </c>
      <c r="I292" s="48">
        <f>H292*0.94</f>
        <v>9.202365</v>
      </c>
      <c r="J292" s="48">
        <f>H292*0.87</f>
        <v>8.5170825</v>
      </c>
      <c r="K292" s="22" t="s">
        <v>736</v>
      </c>
      <c r="L292" s="39"/>
      <c r="M292" s="40" t="str">
        <f>IF(L292&lt;1,"",IF(L292&lt;6,0,IF(L292&lt;12,0.06,IF(L292&gt;11,0.13,0))))</f>
        <v/>
      </c>
      <c r="N292" s="41" t="str">
        <f>IF(L292=0,"",IF(L292&lt;6,H292,IF(L292&lt;12,I292,J292)))</f>
        <v/>
      </c>
      <c r="O292" s="40" t="str">
        <f>_xlfn.IFERROR(L292*N292,"")</f>
        <v/>
      </c>
    </row>
    <row ht="45" customHeight="1" r="293" s="11" customFormat="1">
      <c r="A293" s="49" t="s">
        <v>739</v>
      </c>
      <c r="B293" s="43"/>
      <c r="C293" s="44" t="s">
        <v>740</v>
      </c>
      <c r="D293" s="47" t="s">
        <v>741</v>
      </c>
      <c r="E293" s="45" t="s">
        <v>23</v>
      </c>
      <c r="F293" s="34" t="s">
        <v>738</v>
      </c>
      <c r="G293" s="37">
        <v>22.9</v>
      </c>
      <c r="H293" s="36">
        <f>G293*0.5*0.9*0.95</f>
        <v>9.78975</v>
      </c>
      <c r="I293" s="48">
        <f>H293*0.94</f>
        <v>9.202365</v>
      </c>
      <c r="J293" s="48">
        <f>H293*0.87</f>
        <v>8.5170825</v>
      </c>
      <c r="K293" s="22" t="s">
        <v>740</v>
      </c>
      <c r="L293" s="39"/>
      <c r="M293" s="40" t="str">
        <f>IF(L293&lt;1,"",IF(L293&lt;6,0,IF(L293&lt;12,0.06,IF(L293&gt;11,0.13,0))))</f>
        <v/>
      </c>
      <c r="N293" s="41" t="str">
        <f>IF(L293=0,"",IF(L293&lt;6,H293,IF(L293&lt;12,I293,J293)))</f>
        <v/>
      </c>
      <c r="O293" s="40" t="str">
        <f>_xlfn.IFERROR(L293*N293,"")</f>
        <v/>
      </c>
    </row>
    <row ht="57.75" customHeight="1" r="294" s="11" customFormat="1">
      <c r="A294" s="49" t="s">
        <v>742</v>
      </c>
      <c r="B294" s="43"/>
      <c r="C294" s="44" t="s">
        <v>743</v>
      </c>
      <c r="D294" s="47" t="s">
        <v>744</v>
      </c>
      <c r="E294" s="45" t="s">
        <v>23</v>
      </c>
      <c r="F294" s="46">
        <v>12</v>
      </c>
      <c r="G294" s="37">
        <v>14.9</v>
      </c>
      <c r="H294" s="36">
        <f>G294*0.5*0.9*0.95</f>
        <v>6.36975</v>
      </c>
      <c r="I294" s="48">
        <f>H294*0.94</f>
        <v>5.987565</v>
      </c>
      <c r="J294" s="48">
        <f>H294*0.87</f>
        <v>5.5416825</v>
      </c>
      <c r="K294" s="22" t="s">
        <v>743</v>
      </c>
      <c r="L294" s="39"/>
      <c r="M294" s="40" t="str">
        <f>IF(L294&lt;1,"",IF(L294&lt;6,0,IF(L294&lt;12,0.06,IF(L294&gt;11,0.13,0))))</f>
        <v/>
      </c>
      <c r="N294" s="41" t="str">
        <f>IF(L294=0,"",IF(L294&lt;6,H294,IF(L294&lt;12,I294,J294)))</f>
        <v/>
      </c>
      <c r="O294" s="40" t="str">
        <f>_xlfn.IFERROR(L294*N294,"")</f>
        <v/>
      </c>
    </row>
    <row ht="48" customHeight="1" r="295" s="11" customFormat="1">
      <c r="A295" s="49" t="s">
        <v>745</v>
      </c>
      <c r="B295" s="43"/>
      <c r="C295" s="44" t="s">
        <v>746</v>
      </c>
      <c r="D295" s="47" t="s">
        <v>747</v>
      </c>
      <c r="E295" s="45" t="s">
        <v>23</v>
      </c>
      <c r="F295" s="46">
        <v>12</v>
      </c>
      <c r="G295" s="37">
        <v>14.9</v>
      </c>
      <c r="H295" s="36">
        <f>G295*0.5*0.9*0.95</f>
        <v>6.36975</v>
      </c>
      <c r="I295" s="48">
        <f>H295*0.94</f>
        <v>5.987565</v>
      </c>
      <c r="J295" s="48">
        <f>H295*0.87</f>
        <v>5.5416825</v>
      </c>
      <c r="K295" s="22" t="s">
        <v>746</v>
      </c>
      <c r="L295" s="39"/>
      <c r="M295" s="40" t="str">
        <f>IF(L295&lt;1,"",IF(L295&lt;6,0,IF(L295&lt;12,0.06,IF(L295&gt;11,0.13,0))))</f>
        <v/>
      </c>
      <c r="N295" s="41" t="str">
        <f>IF(L295=0,"",IF(L295&lt;6,H295,IF(L295&lt;12,I295,J295)))</f>
        <v/>
      </c>
      <c r="O295" s="40" t="str">
        <f>_xlfn.IFERROR(L295*N295,"")</f>
        <v/>
      </c>
    </row>
    <row ht="56.25" customHeight="1" r="296" s="11" customFormat="1">
      <c r="A296" s="49" t="s">
        <v>748</v>
      </c>
      <c r="B296" s="43"/>
      <c r="C296" s="44" t="s">
        <v>749</v>
      </c>
      <c r="D296" s="47" t="s">
        <v>750</v>
      </c>
      <c r="E296" s="33">
        <v>2</v>
      </c>
      <c r="F296" s="46">
        <v>8</v>
      </c>
      <c r="G296" s="37">
        <v>27.9</v>
      </c>
      <c r="H296" s="36">
        <f>G296*0.5*0.9*0.95</f>
        <v>11.92725</v>
      </c>
      <c r="I296" s="48">
        <f>H296*0.94</f>
        <v>11.211615</v>
      </c>
      <c r="J296" s="48">
        <f>H296*0.87</f>
        <v>10.3767075</v>
      </c>
      <c r="K296" s="22" t="s">
        <v>749</v>
      </c>
      <c r="L296" s="39"/>
      <c r="M296" s="40" t="str">
        <f>IF(L296&lt;1,"",IF(L296&lt;6,0,IF(L296&lt;12,0.06,IF(L296&gt;11,0.13,0))))</f>
        <v/>
      </c>
      <c r="N296" s="41" t="str">
        <f>IF(L296=0,"",IF(L296&lt;6,H296,IF(L296&lt;12,I296,J296)))</f>
        <v/>
      </c>
      <c r="O296" s="40" t="str">
        <f>_xlfn.IFERROR(L296*N296,"")</f>
        <v/>
      </c>
    </row>
    <row ht="57.75" customHeight="1" r="297" s="11" customFormat="1">
      <c r="A297" s="42">
        <v>8053300571536</v>
      </c>
      <c r="B297" s="43"/>
      <c r="C297" s="44" t="s">
        <v>751</v>
      </c>
      <c r="D297" s="47" t="s">
        <v>752</v>
      </c>
      <c r="E297" s="33">
        <v>2</v>
      </c>
      <c r="F297" s="46">
        <v>48</v>
      </c>
      <c r="G297" s="37">
        <v>12.9</v>
      </c>
      <c r="H297" s="36">
        <f>G297*0.5*0.9*0.95</f>
        <v>5.51475</v>
      </c>
      <c r="I297" s="48">
        <f>H297*0.94</f>
        <v>5.183865</v>
      </c>
      <c r="J297" s="48">
        <f>H297*0.87</f>
        <v>4.7978325</v>
      </c>
      <c r="K297" s="22" t="s">
        <v>751</v>
      </c>
      <c r="L297" s="39"/>
      <c r="M297" s="40" t="str">
        <f>IF(L297&lt;1,"",IF(L297&lt;6,0,IF(L297&lt;12,0.06,IF(L297&gt;11,0.13,0))))</f>
        <v/>
      </c>
      <c r="N297" s="41" t="str">
        <f>IF(L297=0,"",IF(L297&lt;6,H297,IF(L297&lt;12,I297,J297)))</f>
        <v/>
      </c>
      <c r="O297" s="40" t="str">
        <f>_xlfn.IFERROR(L297*N297,"")</f>
        <v/>
      </c>
    </row>
    <row ht="48" customHeight="1" r="298" s="11" customFormat="1">
      <c r="A298" s="42">
        <v>8053300571543</v>
      </c>
      <c r="B298" s="43"/>
      <c r="C298" s="44" t="s">
        <v>753</v>
      </c>
      <c r="D298" s="47" t="s">
        <v>754</v>
      </c>
      <c r="E298" s="33">
        <v>2</v>
      </c>
      <c r="F298" s="46">
        <v>16</v>
      </c>
      <c r="G298" s="37">
        <v>19.9</v>
      </c>
      <c r="H298" s="36">
        <f>G298*0.5*0.9*0.95</f>
        <v>8.50725</v>
      </c>
      <c r="I298" s="48">
        <f>H298*0.94</f>
        <v>7.996815</v>
      </c>
      <c r="J298" s="48">
        <f>H298*0.87</f>
        <v>7.4013075</v>
      </c>
      <c r="K298" s="22" t="s">
        <v>753</v>
      </c>
      <c r="L298" s="39"/>
      <c r="M298" s="40" t="str">
        <f>IF(L298&lt;1,"",IF(L298&lt;6,0,IF(L298&lt;12,0.06,IF(L298&gt;11,0.13,0))))</f>
        <v/>
      </c>
      <c r="N298" s="41" t="str">
        <f>IF(L298=0,"",IF(L298&lt;6,H298,IF(L298&lt;12,I298,J298)))</f>
        <v/>
      </c>
      <c r="O298" s="40" t="str">
        <f>_xlfn.IFERROR(L298*N298,"")</f>
        <v/>
      </c>
    </row>
    <row ht="48" customHeight="1" r="299" s="11" customFormat="1">
      <c r="A299" s="49" t="s">
        <v>755</v>
      </c>
      <c r="B299" s="43"/>
      <c r="C299" s="44" t="s">
        <v>756</v>
      </c>
      <c r="D299" s="47" t="s">
        <v>757</v>
      </c>
      <c r="E299" s="33">
        <v>2</v>
      </c>
      <c r="F299" s="46">
        <v>16</v>
      </c>
      <c r="G299" s="37">
        <v>29.9</v>
      </c>
      <c r="H299" s="36">
        <f>G299*0.5*0.9*0.95</f>
        <v>12.78225</v>
      </c>
      <c r="I299" s="48">
        <f>H299*0.94</f>
        <v>12.015315</v>
      </c>
      <c r="J299" s="48">
        <f>H299*0.87</f>
        <v>11.1205575</v>
      </c>
      <c r="K299" s="22" t="s">
        <v>756</v>
      </c>
      <c r="L299" s="39"/>
      <c r="M299" s="40" t="str">
        <f>IF(L299&lt;1,"",IF(L299&lt;6,0,IF(L299&lt;12,0.06,IF(L299&gt;11,0.13,0))))</f>
        <v/>
      </c>
      <c r="N299" s="41" t="str">
        <f>IF(L299=0,"",IF(L299&lt;6,H299,IF(L299&lt;12,I299,J299)))</f>
        <v/>
      </c>
      <c r="O299" s="40" t="str">
        <f>_xlfn.IFERROR(L299*N299,"")</f>
        <v/>
      </c>
    </row>
    <row ht="45" customHeight="1" r="300" s="11" customFormat="1">
      <c r="A300" s="49" t="s">
        <v>758</v>
      </c>
      <c r="B300" s="43"/>
      <c r="C300" s="44" t="s">
        <v>759</v>
      </c>
      <c r="D300" s="47" t="s">
        <v>760</v>
      </c>
      <c r="E300" s="33">
        <v>2</v>
      </c>
      <c r="F300" s="46">
        <v>16</v>
      </c>
      <c r="G300" s="37">
        <v>29.9</v>
      </c>
      <c r="H300" s="36">
        <f>G300*0.5*0.9*0.95</f>
        <v>12.78225</v>
      </c>
      <c r="I300" s="48">
        <f>H300*0.94</f>
        <v>12.015315</v>
      </c>
      <c r="J300" s="48">
        <f>H300*0.87</f>
        <v>11.1205575</v>
      </c>
      <c r="K300" s="22" t="s">
        <v>759</v>
      </c>
      <c r="L300" s="39"/>
      <c r="M300" s="40" t="str">
        <f>IF(L300&lt;1,"",IF(L300&lt;6,0,IF(L300&lt;12,0.06,IF(L300&gt;11,0.13,0))))</f>
        <v/>
      </c>
      <c r="N300" s="41" t="str">
        <f>IF(L300=0,"",IF(L300&lt;6,H300,IF(L300&lt;12,I300,J300)))</f>
        <v/>
      </c>
      <c r="O300" s="40" t="str">
        <f>_xlfn.IFERROR(L300*N300,"")</f>
        <v/>
      </c>
    </row>
    <row ht="48" customHeight="1" r="301" s="11" customFormat="1">
      <c r="A301" s="49" t="s">
        <v>761</v>
      </c>
      <c r="B301" s="43"/>
      <c r="C301" s="44" t="s">
        <v>762</v>
      </c>
      <c r="D301" s="47" t="s">
        <v>763</v>
      </c>
      <c r="E301" s="33">
        <v>2</v>
      </c>
      <c r="F301" s="46">
        <v>16</v>
      </c>
      <c r="G301" s="37">
        <v>27.9</v>
      </c>
      <c r="H301" s="36">
        <f>G301*0.5*0.9*0.95</f>
        <v>11.92725</v>
      </c>
      <c r="I301" s="48">
        <f>H301*0.94</f>
        <v>11.211615</v>
      </c>
      <c r="J301" s="48">
        <f>H301*0.87</f>
        <v>10.3767075</v>
      </c>
      <c r="K301" s="22" t="s">
        <v>762</v>
      </c>
      <c r="L301" s="39"/>
      <c r="M301" s="40" t="str">
        <f>IF(L301&lt;1,"",IF(L301&lt;6,0,IF(L301&lt;12,0.06,IF(L301&gt;11,0.13,0))))</f>
        <v/>
      </c>
      <c r="N301" s="41" t="str">
        <f>IF(L301=0,"",IF(L301&lt;6,H301,IF(L301&lt;12,I301,J301)))</f>
        <v/>
      </c>
      <c r="O301" s="40" t="str">
        <f>_xlfn.IFERROR(L301*N301,"")</f>
        <v/>
      </c>
    </row>
    <row ht="45" customHeight="1" r="302" s="11" customFormat="1">
      <c r="A302" s="49" t="s">
        <v>764</v>
      </c>
      <c r="B302" s="43"/>
      <c r="C302" s="44" t="s">
        <v>765</v>
      </c>
      <c r="D302" s="47" t="s">
        <v>766</v>
      </c>
      <c r="E302" s="33">
        <v>2</v>
      </c>
      <c r="F302" s="46">
        <v>16</v>
      </c>
      <c r="G302" s="37">
        <v>24.9</v>
      </c>
      <c r="H302" s="36">
        <f>G302*0.5*0.9*0.95</f>
        <v>10.64475</v>
      </c>
      <c r="I302" s="48">
        <f>H302*0.94</f>
        <v>10.006065</v>
      </c>
      <c r="J302" s="48">
        <f>H302*0.87</f>
        <v>9.2609325</v>
      </c>
      <c r="K302" s="22" t="s">
        <v>765</v>
      </c>
      <c r="L302" s="39"/>
      <c r="M302" s="40" t="str">
        <f>IF(L302&lt;1,"",IF(L302&lt;6,0,IF(L302&lt;12,0.06,IF(L302&gt;11,0.13,0))))</f>
        <v/>
      </c>
      <c r="N302" s="41" t="str">
        <f>IF(L302=0,"",IF(L302&lt;6,H302,IF(L302&lt;12,I302,J302)))</f>
        <v/>
      </c>
      <c r="O302" s="40" t="str">
        <f>_xlfn.IFERROR(L302*N302,"")</f>
        <v/>
      </c>
    </row>
    <row ht="60" customHeight="1" r="303" s="11" customFormat="1">
      <c r="A303" s="49" t="s">
        <v>767</v>
      </c>
      <c r="B303" s="43"/>
      <c r="C303" s="44" t="s">
        <v>768</v>
      </c>
      <c r="D303" s="47" t="s">
        <v>769</v>
      </c>
      <c r="E303" s="33">
        <v>1</v>
      </c>
      <c r="F303" s="46">
        <v>6</v>
      </c>
      <c r="G303" s="37">
        <v>89</v>
      </c>
      <c r="H303" s="36">
        <f>G303*0.5*0.9*0.95</f>
        <v>38.0475</v>
      </c>
      <c r="I303" s="48">
        <f>H303*0.94</f>
        <v>35.76465</v>
      </c>
      <c r="J303" s="48">
        <f>H303*0.87</f>
        <v>33.101325</v>
      </c>
      <c r="K303" s="22" t="s">
        <v>768</v>
      </c>
      <c r="L303" s="39"/>
      <c r="M303" s="40" t="str">
        <f>IF(L303&lt;1,"",IF(L303&lt;6,0,IF(L303&lt;12,0.06,IF(L303&gt;11,0.13,0))))</f>
        <v/>
      </c>
      <c r="N303" s="41" t="str">
        <f>IF(L303=0,"",IF(L303&lt;6,H303,IF(L303&lt;12,I303,J303)))</f>
        <v/>
      </c>
      <c r="O303" s="40" t="str">
        <f>_xlfn.IFERROR(L303*N303,"")</f>
        <v/>
      </c>
    </row>
    <row ht="36" customHeight="1" r="304" s="11" customFormat="1">
      <c r="A304" s="42">
        <v>8053300571741</v>
      </c>
      <c r="B304" s="43"/>
      <c r="C304" s="44" t="s">
        <v>770</v>
      </c>
      <c r="D304" s="47" t="s">
        <v>771</v>
      </c>
      <c r="E304" s="45" t="s">
        <v>23</v>
      </c>
      <c r="F304" s="34" t="s">
        <v>772</v>
      </c>
      <c r="G304" s="37">
        <v>32.9</v>
      </c>
      <c r="H304" s="36">
        <f>G304*0.5*0.9*0.95</f>
        <v>14.06475</v>
      </c>
      <c r="I304" s="48">
        <f>H304*0.94</f>
        <v>13.220865</v>
      </c>
      <c r="J304" s="48">
        <f>H304*0.87</f>
        <v>12.2363325</v>
      </c>
      <c r="K304" s="22" t="s">
        <v>770</v>
      </c>
      <c r="L304" s="39"/>
      <c r="M304" s="40" t="str">
        <f>IF(L304&lt;1,"",IF(L304&lt;6,0,IF(L304&lt;12,0.06,IF(L304&gt;11,0.13,0))))</f>
        <v/>
      </c>
      <c r="N304" s="41" t="str">
        <f>IF(L304=0,"",IF(L304&lt;6,H304,IF(L304&lt;12,I304,J304)))</f>
        <v/>
      </c>
      <c r="O304" s="40" t="str">
        <f>_xlfn.IFERROR(L304*N304,"")</f>
        <v/>
      </c>
    </row>
    <row ht="45" customHeight="1" r="305" s="11" customFormat="1">
      <c r="A305" s="49" t="s">
        <v>773</v>
      </c>
      <c r="B305" s="43"/>
      <c r="C305" s="44" t="s">
        <v>774</v>
      </c>
      <c r="D305" s="47" t="s">
        <v>775</v>
      </c>
      <c r="E305" s="45" t="s">
        <v>23</v>
      </c>
      <c r="F305" s="34" t="s">
        <v>293</v>
      </c>
      <c r="G305" s="37">
        <v>14.9</v>
      </c>
      <c r="H305" s="36">
        <f>G305*0.5*0.9*0.95</f>
        <v>6.36975</v>
      </c>
      <c r="I305" s="48">
        <f>H305*0.94</f>
        <v>5.987565</v>
      </c>
      <c r="J305" s="48">
        <f>H305*0.87</f>
        <v>5.5416825</v>
      </c>
      <c r="K305" s="22" t="s">
        <v>774</v>
      </c>
      <c r="L305" s="39"/>
      <c r="M305" s="40" t="str">
        <f>IF(L305&lt;1,"",IF(L305&lt;6,0,IF(L305&lt;12,0.06,IF(L305&gt;11,0.13,0))))</f>
        <v/>
      </c>
      <c r="N305" s="41" t="str">
        <f>IF(L305=0,"",IF(L305&lt;6,H305,IF(L305&lt;12,I305,J305)))</f>
        <v/>
      </c>
      <c r="O305" s="40" t="str">
        <f>_xlfn.IFERROR(L305*N305,"")</f>
        <v/>
      </c>
    </row>
    <row ht="45" customHeight="1" r="306" s="11" customFormat="1">
      <c r="A306" s="49" t="s">
        <v>776</v>
      </c>
      <c r="B306" s="43"/>
      <c r="C306" s="44" t="s">
        <v>777</v>
      </c>
      <c r="D306" s="47" t="s">
        <v>778</v>
      </c>
      <c r="E306" s="45" t="s">
        <v>23</v>
      </c>
      <c r="F306" s="34" t="s">
        <v>293</v>
      </c>
      <c r="G306" s="37">
        <v>14.9</v>
      </c>
      <c r="H306" s="36">
        <f>G306*0.5*0.9*0.95</f>
        <v>6.36975</v>
      </c>
      <c r="I306" s="48">
        <f>H306*0.94</f>
        <v>5.987565</v>
      </c>
      <c r="J306" s="48">
        <f>H306*0.87</f>
        <v>5.5416825</v>
      </c>
      <c r="K306" s="22" t="s">
        <v>777</v>
      </c>
      <c r="L306" s="39"/>
      <c r="M306" s="40" t="str">
        <f>IF(L306&lt;1,"",IF(L306&lt;6,0,IF(L306&lt;12,0.06,IF(L306&gt;11,0.13,0))))</f>
        <v/>
      </c>
      <c r="N306" s="41" t="str">
        <f>IF(L306=0,"",IF(L306&lt;6,H306,IF(L306&lt;12,I306,J306)))</f>
        <v/>
      </c>
      <c r="O306" s="40" t="str">
        <f>_xlfn.IFERROR(L306*N306,"")</f>
        <v/>
      </c>
    </row>
    <row ht="45" customHeight="1" r="307" s="11" customFormat="1">
      <c r="A307" s="49" t="s">
        <v>779</v>
      </c>
      <c r="B307" s="43"/>
      <c r="C307" s="44" t="s">
        <v>780</v>
      </c>
      <c r="D307" s="47" t="s">
        <v>781</v>
      </c>
      <c r="E307" s="45" t="s">
        <v>23</v>
      </c>
      <c r="F307" s="34" t="s">
        <v>293</v>
      </c>
      <c r="G307" s="37">
        <v>14.9</v>
      </c>
      <c r="H307" s="36">
        <f>G307*0.5*0.9*0.95</f>
        <v>6.36975</v>
      </c>
      <c r="I307" s="48">
        <f>H307*0.94</f>
        <v>5.987565</v>
      </c>
      <c r="J307" s="48">
        <f>H307*0.87</f>
        <v>5.5416825</v>
      </c>
      <c r="K307" s="22" t="s">
        <v>780</v>
      </c>
      <c r="L307" s="39"/>
      <c r="M307" s="40" t="str">
        <f>IF(L307&lt;1,"",IF(L307&lt;6,0,IF(L307&lt;12,0.06,IF(L307&gt;11,0.13,0))))</f>
        <v/>
      </c>
      <c r="N307" s="41" t="str">
        <f>IF(L307=0,"",IF(L307&lt;6,H307,IF(L307&lt;12,I307,J307)))</f>
        <v/>
      </c>
      <c r="O307" s="40" t="str">
        <f>_xlfn.IFERROR(L307*N307,"")</f>
        <v/>
      </c>
    </row>
    <row ht="45" customHeight="1" r="308" s="11" customFormat="1">
      <c r="A308" s="49" t="s">
        <v>782</v>
      </c>
      <c r="B308" s="43"/>
      <c r="C308" s="44" t="s">
        <v>783</v>
      </c>
      <c r="D308" s="47" t="s">
        <v>784</v>
      </c>
      <c r="E308" s="45" t="s">
        <v>23</v>
      </c>
      <c r="F308" s="34" t="s">
        <v>293</v>
      </c>
      <c r="G308" s="37">
        <v>19.9</v>
      </c>
      <c r="H308" s="36">
        <f>G308*0.5*0.9*0.95</f>
        <v>8.50725</v>
      </c>
      <c r="I308" s="48">
        <f>H308*0.94</f>
        <v>7.996815</v>
      </c>
      <c r="J308" s="48">
        <f>H308*0.87</f>
        <v>7.4013075</v>
      </c>
      <c r="K308" s="22" t="s">
        <v>783</v>
      </c>
      <c r="L308" s="39"/>
      <c r="M308" s="40" t="str">
        <f>IF(L308&lt;1,"",IF(L308&lt;6,0,IF(L308&lt;12,0.06,IF(L308&gt;11,0.13,0))))</f>
        <v/>
      </c>
      <c r="N308" s="41" t="str">
        <f>IF(L308=0,"",IF(L308&lt;6,H308,IF(L308&lt;12,I308,J308)))</f>
        <v/>
      </c>
      <c r="O308" s="40" t="str">
        <f>_xlfn.IFERROR(L308*N308,"")</f>
        <v/>
      </c>
    </row>
    <row ht="45" customHeight="1" r="309" s="11" customFormat="1">
      <c r="A309" s="49" t="s">
        <v>785</v>
      </c>
      <c r="B309" s="43"/>
      <c r="C309" s="44" t="s">
        <v>786</v>
      </c>
      <c r="D309" s="47" t="s">
        <v>787</v>
      </c>
      <c r="E309" s="45" t="s">
        <v>23</v>
      </c>
      <c r="F309" s="34" t="s">
        <v>293</v>
      </c>
      <c r="G309" s="37">
        <v>19.9</v>
      </c>
      <c r="H309" s="36">
        <f>G309*0.5*0.9*0.95</f>
        <v>8.50725</v>
      </c>
      <c r="I309" s="48">
        <f>H309*0.94</f>
        <v>7.996815</v>
      </c>
      <c r="J309" s="48">
        <f>H309*0.87</f>
        <v>7.4013075</v>
      </c>
      <c r="K309" s="22" t="s">
        <v>786</v>
      </c>
      <c r="L309" s="39"/>
      <c r="M309" s="40" t="str">
        <f>IF(L309&lt;1,"",IF(L309&lt;6,0,IF(L309&lt;12,0.06,IF(L309&gt;11,0.13,0))))</f>
        <v/>
      </c>
      <c r="N309" s="41" t="str">
        <f>IF(L309=0,"",IF(L309&lt;6,H309,IF(L309&lt;12,I309,J309)))</f>
        <v/>
      </c>
      <c r="O309" s="40" t="str">
        <f>_xlfn.IFERROR(L309*N309,"")</f>
        <v/>
      </c>
    </row>
    <row ht="45" customHeight="1" r="310" s="11" customFormat="1">
      <c r="A310" s="49" t="s">
        <v>788</v>
      </c>
      <c r="B310" s="43"/>
      <c r="C310" s="44" t="s">
        <v>789</v>
      </c>
      <c r="D310" s="47" t="s">
        <v>790</v>
      </c>
      <c r="E310" s="45" t="s">
        <v>23</v>
      </c>
      <c r="F310" s="34" t="s">
        <v>293</v>
      </c>
      <c r="G310" s="37">
        <v>19.9</v>
      </c>
      <c r="H310" s="36">
        <f>G310*0.5*0.9*0.95</f>
        <v>8.50725</v>
      </c>
      <c r="I310" s="48">
        <f>H310*0.94</f>
        <v>7.996815</v>
      </c>
      <c r="J310" s="48">
        <f>H310*0.87</f>
        <v>7.4013075</v>
      </c>
      <c r="K310" s="22" t="s">
        <v>789</v>
      </c>
      <c r="L310" s="39"/>
      <c r="M310" s="40" t="str">
        <f>IF(L310&lt;1,"",IF(L310&lt;6,0,IF(L310&lt;12,0.06,IF(L310&gt;11,0.13,0))))</f>
        <v/>
      </c>
      <c r="N310" s="41" t="str">
        <f>IF(L310=0,"",IF(L310&lt;6,H310,IF(L310&lt;12,I310,J310)))</f>
        <v/>
      </c>
      <c r="O310" s="40" t="str">
        <f>_xlfn.IFERROR(L310*N310,"")</f>
        <v/>
      </c>
    </row>
    <row ht="45" customHeight="1" r="311" s="11" customFormat="1">
      <c r="A311" s="49" t="s">
        <v>791</v>
      </c>
      <c r="B311" s="43"/>
      <c r="C311" s="44" t="s">
        <v>792</v>
      </c>
      <c r="D311" s="47" t="s">
        <v>793</v>
      </c>
      <c r="E311" s="45" t="s">
        <v>23</v>
      </c>
      <c r="F311" s="34" t="s">
        <v>193</v>
      </c>
      <c r="G311" s="37">
        <v>39</v>
      </c>
      <c r="H311" s="36">
        <f>G311*0.5*0.9*0.95</f>
        <v>16.6725</v>
      </c>
      <c r="I311" s="48">
        <f>H311*0.94</f>
        <v>15.67215</v>
      </c>
      <c r="J311" s="48">
        <f>H311*0.87</f>
        <v>14.505075</v>
      </c>
      <c r="K311" s="22" t="s">
        <v>792</v>
      </c>
      <c r="L311" s="39"/>
      <c r="M311" s="40" t="str">
        <f>IF(L311&lt;1,"",IF(L311&lt;6,0,IF(L311&lt;12,0.06,IF(L311&gt;11,0.13,0))))</f>
        <v/>
      </c>
      <c r="N311" s="41" t="str">
        <f>IF(L311=0,"",IF(L311&lt;6,H311,IF(L311&lt;12,I311,J311)))</f>
        <v/>
      </c>
      <c r="O311" s="40" t="str">
        <f>_xlfn.IFERROR(L311*N311,"")</f>
        <v/>
      </c>
    </row>
    <row ht="45" customHeight="1" r="312" s="11" customFormat="1">
      <c r="A312" s="49" t="s">
        <v>794</v>
      </c>
      <c r="B312" s="43"/>
      <c r="C312" s="44" t="s">
        <v>795</v>
      </c>
      <c r="D312" s="47" t="s">
        <v>796</v>
      </c>
      <c r="E312" s="45" t="s">
        <v>23</v>
      </c>
      <c r="F312" s="34" t="s">
        <v>193</v>
      </c>
      <c r="G312" s="37">
        <v>39</v>
      </c>
      <c r="H312" s="36">
        <f>G312*0.5*0.9*0.95</f>
        <v>16.6725</v>
      </c>
      <c r="I312" s="48">
        <f>H312*0.94</f>
        <v>15.67215</v>
      </c>
      <c r="J312" s="48">
        <f>H312*0.87</f>
        <v>14.505075</v>
      </c>
      <c r="K312" s="22" t="s">
        <v>795</v>
      </c>
      <c r="L312" s="39"/>
      <c r="M312" s="40" t="str">
        <f>IF(L312&lt;1,"",IF(L312&lt;6,0,IF(L312&lt;12,0.06,IF(L312&gt;11,0.13,0))))</f>
        <v/>
      </c>
      <c r="N312" s="41" t="str">
        <f>IF(L312=0,"",IF(L312&lt;6,H312,IF(L312&lt;12,I312,J312)))</f>
        <v/>
      </c>
      <c r="O312" s="40" t="str">
        <f>_xlfn.IFERROR(L312*N312,"")</f>
        <v/>
      </c>
    </row>
    <row ht="45" customHeight="1" r="313" s="11" customFormat="1">
      <c r="A313" s="49" t="s">
        <v>797</v>
      </c>
      <c r="B313" s="43"/>
      <c r="C313" s="44" t="s">
        <v>798</v>
      </c>
      <c r="D313" s="47" t="s">
        <v>799</v>
      </c>
      <c r="E313" s="45" t="s">
        <v>23</v>
      </c>
      <c r="F313" s="34" t="s">
        <v>193</v>
      </c>
      <c r="G313" s="37">
        <v>39</v>
      </c>
      <c r="H313" s="36">
        <f>G313*0.5*0.9*0.95</f>
        <v>16.6725</v>
      </c>
      <c r="I313" s="48">
        <f>H313*0.94</f>
        <v>15.67215</v>
      </c>
      <c r="J313" s="48">
        <f>H313*0.87</f>
        <v>14.505075</v>
      </c>
      <c r="K313" s="22" t="s">
        <v>798</v>
      </c>
      <c r="L313" s="39"/>
      <c r="M313" s="40" t="str">
        <f>IF(L313&lt;1,"",IF(L313&lt;6,0,IF(L313&lt;12,0.06,IF(L313&gt;11,0.13,0))))</f>
        <v/>
      </c>
      <c r="N313" s="41" t="str">
        <f>IF(L313=0,"",IF(L313&lt;6,H313,IF(L313&lt;12,I313,J313)))</f>
        <v/>
      </c>
      <c r="O313" s="40" t="str">
        <f>_xlfn.IFERROR(L313*N313,"")</f>
        <v/>
      </c>
    </row>
    <row ht="45" customHeight="1" r="314" s="11" customFormat="1">
      <c r="A314" s="49" t="s">
        <v>800</v>
      </c>
      <c r="B314" s="43"/>
      <c r="C314" s="44" t="s">
        <v>801</v>
      </c>
      <c r="D314" s="47" t="s">
        <v>802</v>
      </c>
      <c r="E314" s="45" t="s">
        <v>23</v>
      </c>
      <c r="F314" s="34" t="s">
        <v>293</v>
      </c>
      <c r="G314" s="37">
        <v>19.9</v>
      </c>
      <c r="H314" s="36">
        <f>G314*0.5*0.9*0.95</f>
        <v>8.50725</v>
      </c>
      <c r="I314" s="48">
        <f>H314*0.94</f>
        <v>7.996815</v>
      </c>
      <c r="J314" s="48">
        <f>H314*0.87</f>
        <v>7.4013075</v>
      </c>
      <c r="K314" s="22" t="s">
        <v>801</v>
      </c>
      <c r="L314" s="39"/>
      <c r="M314" s="40" t="str">
        <f>IF(L314&lt;1,"",IF(L314&lt;6,0,IF(L314&lt;12,0.06,IF(L314&gt;11,0.13,0))))</f>
        <v/>
      </c>
      <c r="N314" s="41" t="str">
        <f>IF(L314=0,"",IF(L314&lt;6,H314,IF(L314&lt;12,I314,J314)))</f>
        <v/>
      </c>
      <c r="O314" s="40" t="str">
        <f>_xlfn.IFERROR(L314*N314,"")</f>
        <v/>
      </c>
    </row>
    <row ht="45" customHeight="1" r="315" s="11" customFormat="1">
      <c r="A315" s="49" t="s">
        <v>803</v>
      </c>
      <c r="B315" s="43"/>
      <c r="C315" s="44" t="s">
        <v>804</v>
      </c>
      <c r="D315" s="47" t="s">
        <v>805</v>
      </c>
      <c r="E315" s="45" t="s">
        <v>23</v>
      </c>
      <c r="F315" s="34" t="s">
        <v>293</v>
      </c>
      <c r="G315" s="37">
        <v>19.9</v>
      </c>
      <c r="H315" s="36">
        <f>G315*0.5*0.9*0.95</f>
        <v>8.50725</v>
      </c>
      <c r="I315" s="48">
        <f>H315*0.94</f>
        <v>7.996815</v>
      </c>
      <c r="J315" s="48">
        <f>H315*0.87</f>
        <v>7.4013075</v>
      </c>
      <c r="K315" s="22" t="s">
        <v>804</v>
      </c>
      <c r="L315" s="39"/>
      <c r="M315" s="40" t="str">
        <f>IF(L315&lt;1,"",IF(L315&lt;6,0,IF(L315&lt;12,0.06,IF(L315&gt;11,0.13,0))))</f>
        <v/>
      </c>
      <c r="N315" s="41" t="str">
        <f>IF(L315=0,"",IF(L315&lt;6,H315,IF(L315&lt;12,I315,J315)))</f>
        <v/>
      </c>
      <c r="O315" s="40" t="str">
        <f>_xlfn.IFERROR(L315*N315,"")</f>
        <v/>
      </c>
    </row>
    <row ht="45" customHeight="1" r="316" s="11" customFormat="1">
      <c r="A316" s="49" t="s">
        <v>806</v>
      </c>
      <c r="B316" s="43"/>
      <c r="C316" s="44" t="s">
        <v>807</v>
      </c>
      <c r="D316" s="47" t="s">
        <v>808</v>
      </c>
      <c r="E316" s="45" t="s">
        <v>23</v>
      </c>
      <c r="F316" s="34" t="s">
        <v>293</v>
      </c>
      <c r="G316" s="37">
        <v>19.9</v>
      </c>
      <c r="H316" s="36">
        <f>G316*0.5*0.9*0.95</f>
        <v>8.50725</v>
      </c>
      <c r="I316" s="48">
        <f>H316*0.94</f>
        <v>7.996815</v>
      </c>
      <c r="J316" s="48">
        <f>H316*0.87</f>
        <v>7.4013075</v>
      </c>
      <c r="K316" s="22" t="s">
        <v>807</v>
      </c>
      <c r="L316" s="39"/>
      <c r="M316" s="40" t="str">
        <f>IF(L316&lt;1,"",IF(L316&lt;6,0,IF(L316&lt;12,0.06,IF(L316&gt;11,0.13,0))))</f>
        <v/>
      </c>
      <c r="N316" s="41" t="str">
        <f>IF(L316=0,"",IF(L316&lt;6,H316,IF(L316&lt;12,I316,J316)))</f>
        <v/>
      </c>
      <c r="O316" s="40" t="str">
        <f>_xlfn.IFERROR(L316*N316,"")</f>
        <v/>
      </c>
    </row>
    <row ht="45" customHeight="1" r="317" s="11" customFormat="1">
      <c r="A317" s="42">
        <v>8053300572779</v>
      </c>
      <c r="B317" s="43"/>
      <c r="C317" s="44" t="s">
        <v>809</v>
      </c>
      <c r="D317" s="47" t="s">
        <v>810</v>
      </c>
      <c r="E317" s="45" t="s">
        <v>23</v>
      </c>
      <c r="F317" s="34" t="s">
        <v>811</v>
      </c>
      <c r="G317" s="37">
        <v>22.9</v>
      </c>
      <c r="H317" s="36">
        <f>G317*0.5*0.9*0.95</f>
        <v>9.78975</v>
      </c>
      <c r="I317" s="48">
        <f>H317*0.94</f>
        <v>9.202365</v>
      </c>
      <c r="J317" s="48">
        <f>H317*0.87</f>
        <v>8.5170825</v>
      </c>
      <c r="K317" s="22" t="s">
        <v>809</v>
      </c>
      <c r="L317" s="39"/>
      <c r="M317" s="40" t="str">
        <f>IF(L317&lt;1,"",IF(L317&lt;6,0,IF(L317&lt;12,0.06,IF(L317&gt;11,0.13,0))))</f>
        <v/>
      </c>
      <c r="N317" s="41" t="str">
        <f>IF(L317=0,"",IF(L317&lt;6,H317,IF(L317&lt;12,I317,J317)))</f>
        <v/>
      </c>
      <c r="O317" s="40" t="str">
        <f>_xlfn.IFERROR(L317*N317,"")</f>
        <v/>
      </c>
    </row>
    <row ht="45" customHeight="1" r="318" s="11" customFormat="1">
      <c r="A318" s="51">
        <v>8053300577507</v>
      </c>
      <c r="B318" s="63"/>
      <c r="C318" s="31" t="s">
        <v>812</v>
      </c>
      <c r="D318" s="47" t="s">
        <v>813</v>
      </c>
      <c r="E318" s="45" t="s">
        <v>406</v>
      </c>
      <c r="F318" s="34" t="s">
        <v>407</v>
      </c>
      <c r="G318" s="35">
        <v>16.9</v>
      </c>
      <c r="H318" s="36">
        <f>G318*0.5*0.9*0.95</f>
        <v>7.22475</v>
      </c>
      <c r="I318" s="48">
        <f>H318*0.94</f>
        <v>6.791265</v>
      </c>
      <c r="J318" s="48">
        <f>H318*0.87</f>
        <v>6.2855325</v>
      </c>
      <c r="K318" s="38" t="s">
        <v>812</v>
      </c>
      <c r="L318" s="39"/>
      <c r="M318" s="40" t="str">
        <f>IF(L318&lt;1,"",IF(L318&lt;6,0,IF(L318&lt;12,0.06,IF(L318&gt;11,0.13,0))))</f>
        <v/>
      </c>
      <c r="N318" s="41" t="str">
        <f>IF(L318=0,"",IF(L318&lt;6,H318,IF(L318&lt;12,I318,J318)))</f>
        <v/>
      </c>
      <c r="O318" s="40" t="str">
        <f>_xlfn.IFERROR(L318*N318,"")</f>
        <v/>
      </c>
    </row>
    <row ht="45" customHeight="1" r="319" s="11" customFormat="1">
      <c r="A319" s="53">
        <v>8055035684123</v>
      </c>
      <c r="B319" s="52"/>
      <c r="C319" s="54" t="s">
        <v>814</v>
      </c>
      <c r="D319" s="55" t="s">
        <v>815</v>
      </c>
      <c r="E319" s="56">
        <v>2</v>
      </c>
      <c r="F319" s="57"/>
      <c r="G319" s="58">
        <v>16.9</v>
      </c>
      <c r="H319" s="36">
        <f>G319*0.5*0.9*0.95</f>
        <v>7.22475</v>
      </c>
      <c r="I319" s="59">
        <f>H319*0.94</f>
        <v>6.791265</v>
      </c>
      <c r="J319" s="59">
        <f>H319*0.87</f>
        <v>6.2855325</v>
      </c>
      <c r="K319" s="60" t="s">
        <v>814</v>
      </c>
      <c r="L319" s="39"/>
      <c r="M319" s="40" t="str">
        <f>IF(L319&lt;1,"",IF(L319&lt;6,0,IF(L319&lt;12,0.06,IF(L319&gt;11,0.13,0))))</f>
        <v/>
      </c>
      <c r="N319" s="41" t="str">
        <f>IF(L319=0,"",IF(L319&lt;6,H319,IF(L319&lt;12,I319,J319)))</f>
        <v/>
      </c>
      <c r="O319" s="40" t="str">
        <f>_xlfn.IFERROR(L319*N319,"")</f>
        <v/>
      </c>
    </row>
    <row ht="45" customHeight="1" r="320" s="11" customFormat="1">
      <c r="A320" s="51">
        <v>8055035681443</v>
      </c>
      <c r="B320" s="52"/>
      <c r="C320" s="31" t="s">
        <v>816</v>
      </c>
      <c r="D320" s="47" t="s">
        <v>817</v>
      </c>
      <c r="E320" s="45" t="s">
        <v>406</v>
      </c>
      <c r="F320" s="34" t="s">
        <v>407</v>
      </c>
      <c r="G320" s="35">
        <v>16.9</v>
      </c>
      <c r="H320" s="36">
        <f>G320*0.5*0.9*0.95</f>
        <v>7.22475</v>
      </c>
      <c r="I320" s="48">
        <f>H320*0.94</f>
        <v>6.791265</v>
      </c>
      <c r="J320" s="48">
        <f>H320*0.87</f>
        <v>6.2855325</v>
      </c>
      <c r="K320" s="38" t="s">
        <v>816</v>
      </c>
      <c r="L320" s="39"/>
      <c r="M320" s="40" t="str">
        <f>IF(L320&lt;1,"",IF(L320&lt;6,0,IF(L320&lt;12,0.06,IF(L320&gt;11,0.13,0))))</f>
        <v/>
      </c>
      <c r="N320" s="41" t="str">
        <f>IF(L320=0,"",IF(L320&lt;6,H320,IF(L320&lt;12,I320,J320)))</f>
        <v/>
      </c>
      <c r="O320" s="40" t="str">
        <f>_xlfn.IFERROR(L320*N320,"")</f>
        <v/>
      </c>
    </row>
    <row ht="45" customHeight="1" r="321" s="64" customFormat="1">
      <c r="A321" s="51">
        <v>8053300577378</v>
      </c>
      <c r="B321" s="63"/>
      <c r="C321" s="31" t="s">
        <v>818</v>
      </c>
      <c r="D321" s="32" t="s">
        <v>819</v>
      </c>
      <c r="E321" s="45" t="s">
        <v>406</v>
      </c>
      <c r="F321" s="34" t="s">
        <v>407</v>
      </c>
      <c r="G321" s="35">
        <v>16.9</v>
      </c>
      <c r="H321" s="36">
        <f>G321*0.5*0.9*0.95</f>
        <v>7.22475</v>
      </c>
      <c r="I321" s="37">
        <f>H321*0.94</f>
        <v>6.791265</v>
      </c>
      <c r="J321" s="37">
        <f>H321*0.87</f>
        <v>6.2855325</v>
      </c>
      <c r="K321" s="38" t="s">
        <v>818</v>
      </c>
      <c r="L321" s="39"/>
      <c r="M321" s="40" t="str">
        <f>IF(L321&lt;1,"",IF(L321&lt;6,0,IF(L321&lt;12,0.06,IF(L321&gt;11,0.13,0))))</f>
        <v/>
      </c>
      <c r="N321" s="41" t="str">
        <f>IF(L321=0,"",IF(L321&lt;6,H321,IF(L321&lt;12,I321,J321)))</f>
        <v/>
      </c>
      <c r="O321" s="40" t="str">
        <f>_xlfn.IFERROR(L321*N321,"")</f>
        <v/>
      </c>
    </row>
    <row ht="45" customHeight="1" r="322" s="64" customFormat="1">
      <c r="A322" s="51">
        <v>8053300577354</v>
      </c>
      <c r="B322" s="63"/>
      <c r="C322" s="31" t="s">
        <v>820</v>
      </c>
      <c r="D322" s="32" t="s">
        <v>821</v>
      </c>
      <c r="E322" s="45" t="s">
        <v>406</v>
      </c>
      <c r="F322" s="34" t="s">
        <v>407</v>
      </c>
      <c r="G322" s="35">
        <v>16.9</v>
      </c>
      <c r="H322" s="36">
        <f>G322*0.5*0.9*0.95</f>
        <v>7.22475</v>
      </c>
      <c r="I322" s="37">
        <f>H322*0.94</f>
        <v>6.791265</v>
      </c>
      <c r="J322" s="37">
        <f>H322*0.87</f>
        <v>6.2855325</v>
      </c>
      <c r="K322" s="38" t="s">
        <v>820</v>
      </c>
      <c r="L322" s="39"/>
      <c r="M322" s="40" t="str">
        <f>IF(L322&lt;1,"",IF(L322&lt;6,0,IF(L322&lt;12,0.06,IF(L322&gt;11,0.13,0))))</f>
        <v/>
      </c>
      <c r="N322" s="41" t="str">
        <f>IF(L322=0,"",IF(L322&lt;6,H322,IF(L322&lt;12,I322,J322)))</f>
        <v/>
      </c>
      <c r="O322" s="40" t="str">
        <f>_xlfn.IFERROR(L322*N322,"")</f>
        <v/>
      </c>
    </row>
    <row ht="45" customHeight="1" r="323" s="64" customFormat="1">
      <c r="A323" s="49" t="s">
        <v>822</v>
      </c>
      <c r="B323" s="43"/>
      <c r="C323" s="44" t="s">
        <v>823</v>
      </c>
      <c r="D323" s="32" t="s">
        <v>824</v>
      </c>
      <c r="E323" s="45" t="s">
        <v>406</v>
      </c>
      <c r="F323" s="34" t="s">
        <v>407</v>
      </c>
      <c r="G323" s="37">
        <v>16.9</v>
      </c>
      <c r="H323" s="36">
        <f>G323*0.5*0.9*0.95</f>
        <v>7.22475</v>
      </c>
      <c r="I323" s="37">
        <f>H323*0.94</f>
        <v>6.791265</v>
      </c>
      <c r="J323" s="37">
        <f>H323*0.87</f>
        <v>6.2855325</v>
      </c>
      <c r="K323" s="22" t="s">
        <v>823</v>
      </c>
      <c r="L323" s="39"/>
      <c r="M323" s="40" t="str">
        <f>IF(L323&lt;1,"",IF(L323&lt;6,0,IF(L323&lt;12,0.06,IF(L323&gt;11,0.13,0))))</f>
        <v/>
      </c>
      <c r="N323" s="41" t="str">
        <f>IF(L323=0,"",IF(L323&lt;6,H323,IF(L323&lt;12,I323,J323)))</f>
        <v/>
      </c>
      <c r="O323" s="40" t="str">
        <f>_xlfn.IFERROR(L323*N323,"")</f>
        <v/>
      </c>
    </row>
    <row ht="45" customHeight="1" r="324" s="64" customFormat="1">
      <c r="A324" s="49" t="s">
        <v>825</v>
      </c>
      <c r="B324" s="43"/>
      <c r="C324" s="44" t="s">
        <v>826</v>
      </c>
      <c r="D324" s="32" t="s">
        <v>827</v>
      </c>
      <c r="E324" s="45" t="s">
        <v>406</v>
      </c>
      <c r="F324" s="34" t="s">
        <v>407</v>
      </c>
      <c r="G324" s="37">
        <v>16.9</v>
      </c>
      <c r="H324" s="36">
        <f>G324*0.5*0.9*0.95</f>
        <v>7.22475</v>
      </c>
      <c r="I324" s="37">
        <f>H324*0.94</f>
        <v>6.791265</v>
      </c>
      <c r="J324" s="37">
        <f>H324*0.87</f>
        <v>6.2855325</v>
      </c>
      <c r="K324" s="22" t="s">
        <v>826</v>
      </c>
      <c r="L324" s="39"/>
      <c r="M324" s="40" t="str">
        <f>IF(L324&lt;1,"",IF(L324&lt;6,0,IF(L324&lt;12,0.06,IF(L324&gt;11,0.13,0))))</f>
        <v/>
      </c>
      <c r="N324" s="41" t="str">
        <f>IF(L324=0,"",IF(L324&lt;6,H324,IF(L324&lt;12,I324,J324)))</f>
        <v/>
      </c>
      <c r="O324" s="40" t="str">
        <f>_xlfn.IFERROR(L324*N324,"")</f>
        <v/>
      </c>
    </row>
    <row ht="45" customHeight="1" r="325" s="64" customFormat="1">
      <c r="A325" s="53">
        <v>8055035684130</v>
      </c>
      <c r="B325" s="30"/>
      <c r="C325" s="54" t="s">
        <v>828</v>
      </c>
      <c r="D325" s="61" t="s">
        <v>829</v>
      </c>
      <c r="E325" s="56">
        <v>2</v>
      </c>
      <c r="F325" s="57"/>
      <c r="G325" s="58">
        <v>16.9</v>
      </c>
      <c r="H325" s="36">
        <f>G325*0.5*0.9*0.95</f>
        <v>7.22475</v>
      </c>
      <c r="I325" s="62">
        <f>H325*0.94</f>
        <v>6.791265</v>
      </c>
      <c r="J325" s="62">
        <f>H325*0.87</f>
        <v>6.2855325</v>
      </c>
      <c r="K325" s="60" t="s">
        <v>828</v>
      </c>
      <c r="L325" s="39"/>
      <c r="M325" s="40" t="str">
        <f>IF(L325&lt;1,"",IF(L325&lt;6,0,IF(L325&lt;12,0.06,IF(L325&gt;11,0.13,0))))</f>
        <v/>
      </c>
      <c r="N325" s="41" t="str">
        <f>IF(L325=0,"",IF(L325&lt;6,H325,IF(L325&lt;12,I325,J325)))</f>
        <v/>
      </c>
      <c r="O325" s="40" t="str">
        <f>_xlfn.IFERROR(L325*N325,"")</f>
        <v/>
      </c>
    </row>
    <row ht="45" customHeight="1" r="326" s="64" customFormat="1">
      <c r="A326" s="51">
        <v>8055035681849</v>
      </c>
      <c r="B326" s="30"/>
      <c r="C326" s="31" t="s">
        <v>830</v>
      </c>
      <c r="D326" s="32" t="s">
        <v>831</v>
      </c>
      <c r="E326" s="45" t="s">
        <v>406</v>
      </c>
      <c r="F326" s="34" t="s">
        <v>407</v>
      </c>
      <c r="G326" s="35">
        <v>16.9</v>
      </c>
      <c r="H326" s="36">
        <f>G326*0.5*0.9*0.95</f>
        <v>7.22475</v>
      </c>
      <c r="I326" s="37">
        <f>H326*0.94</f>
        <v>6.791265</v>
      </c>
      <c r="J326" s="37">
        <f>H326*0.87</f>
        <v>6.2855325</v>
      </c>
      <c r="K326" s="38" t="s">
        <v>830</v>
      </c>
      <c r="L326" s="39"/>
      <c r="M326" s="40" t="str">
        <f>IF(L326&lt;1,"",IF(L326&lt;6,0,IF(L326&lt;12,0.06,IF(L326&gt;11,0.13,0))))</f>
        <v/>
      </c>
      <c r="N326" s="41" t="str">
        <f>IF(L326=0,"",IF(L326&lt;6,H326,IF(L326&lt;12,I326,J326)))</f>
        <v/>
      </c>
      <c r="O326" s="40" t="str">
        <f>_xlfn.IFERROR(L326*N326,"")</f>
        <v/>
      </c>
    </row>
    <row ht="45" customHeight="1" r="327" s="64" customFormat="1">
      <c r="A327" s="42">
        <v>8053300573363</v>
      </c>
      <c r="B327" s="43"/>
      <c r="C327" s="31" t="s">
        <v>832</v>
      </c>
      <c r="D327" s="32" t="s">
        <v>833</v>
      </c>
      <c r="E327" s="45" t="s">
        <v>406</v>
      </c>
      <c r="F327" s="34" t="s">
        <v>407</v>
      </c>
      <c r="G327" s="35">
        <v>16.9</v>
      </c>
      <c r="H327" s="36">
        <f>G327*0.5*0.9*0.95</f>
        <v>7.22475</v>
      </c>
      <c r="I327" s="37">
        <f>H327*0.94</f>
        <v>6.791265</v>
      </c>
      <c r="J327" s="37">
        <f>H327*0.87</f>
        <v>6.2855325</v>
      </c>
      <c r="K327" s="38" t="s">
        <v>832</v>
      </c>
      <c r="L327" s="39"/>
      <c r="M327" s="40" t="str">
        <f>IF(L327&lt;1,"",IF(L327&lt;6,0,IF(L327&lt;12,0.06,IF(L327&gt;11,0.13,0))))</f>
        <v/>
      </c>
      <c r="N327" s="41" t="str">
        <f>IF(L327=0,"",IF(L327&lt;6,H327,IF(L327&lt;12,I327,J327)))</f>
        <v/>
      </c>
      <c r="O327" s="40" t="str">
        <f>_xlfn.IFERROR(L327*N327,"")</f>
        <v/>
      </c>
    </row>
    <row ht="45" customHeight="1" r="328" s="64" customFormat="1">
      <c r="A328" s="51">
        <v>8055035681436</v>
      </c>
      <c r="B328" s="30"/>
      <c r="C328" s="31" t="s">
        <v>834</v>
      </c>
      <c r="D328" s="32" t="s">
        <v>835</v>
      </c>
      <c r="E328" s="45" t="s">
        <v>406</v>
      </c>
      <c r="F328" s="34" t="s">
        <v>407</v>
      </c>
      <c r="G328" s="35">
        <v>16.9</v>
      </c>
      <c r="H328" s="36">
        <f>G328*0.5*0.9*0.95</f>
        <v>7.22475</v>
      </c>
      <c r="I328" s="37">
        <f>H328*0.94</f>
        <v>6.791265</v>
      </c>
      <c r="J328" s="37">
        <f>H328*0.87</f>
        <v>6.2855325</v>
      </c>
      <c r="K328" s="38" t="s">
        <v>834</v>
      </c>
      <c r="L328" s="39"/>
      <c r="M328" s="40" t="str">
        <f>IF(L328&lt;1,"",IF(L328&lt;6,0,IF(L328&lt;12,0.06,IF(L328&gt;11,0.13,0))))</f>
        <v/>
      </c>
      <c r="N328" s="41" t="str">
        <f>IF(L328=0,"",IF(L328&lt;6,H328,IF(L328&lt;12,I328,J328)))</f>
        <v/>
      </c>
      <c r="O328" s="40" t="str">
        <f>_xlfn.IFERROR(L328*N328,"")</f>
        <v/>
      </c>
    </row>
    <row ht="45" customHeight="1" r="329" s="64" customFormat="1">
      <c r="A329" s="51">
        <v>8055035681429</v>
      </c>
      <c r="B329" s="30"/>
      <c r="C329" s="31" t="s">
        <v>836</v>
      </c>
      <c r="D329" s="32" t="s">
        <v>837</v>
      </c>
      <c r="E329" s="45" t="s">
        <v>406</v>
      </c>
      <c r="F329" s="34" t="s">
        <v>407</v>
      </c>
      <c r="G329" s="35">
        <v>16.9</v>
      </c>
      <c r="H329" s="36">
        <f>G329*0.5*0.9*0.95</f>
        <v>7.22475</v>
      </c>
      <c r="I329" s="37">
        <f>H329*0.94</f>
        <v>6.791265</v>
      </c>
      <c r="J329" s="37">
        <f>H329*0.87</f>
        <v>6.2855325</v>
      </c>
      <c r="K329" s="38" t="s">
        <v>836</v>
      </c>
      <c r="L329" s="39"/>
      <c r="M329" s="40" t="str">
        <f>IF(L329&lt;1,"",IF(L329&lt;6,0,IF(L329&lt;12,0.06,IF(L329&gt;11,0.13,0))))</f>
        <v/>
      </c>
      <c r="N329" s="41" t="str">
        <f>IF(L329=0,"",IF(L329&lt;6,H329,IF(L329&lt;12,I329,J329)))</f>
        <v/>
      </c>
      <c r="O329" s="40" t="str">
        <f>_xlfn.IFERROR(L329*N329,"")</f>
        <v/>
      </c>
    </row>
    <row ht="45" customHeight="1" r="330" s="64" customFormat="1">
      <c r="A330" s="49" t="s">
        <v>838</v>
      </c>
      <c r="B330" s="43"/>
      <c r="C330" s="44" t="s">
        <v>839</v>
      </c>
      <c r="D330" s="32" t="s">
        <v>840</v>
      </c>
      <c r="E330" s="45" t="s">
        <v>406</v>
      </c>
      <c r="F330" s="34" t="s">
        <v>407</v>
      </c>
      <c r="G330" s="37">
        <v>16.9</v>
      </c>
      <c r="H330" s="36">
        <f>G330*0.5*0.9*0.95</f>
        <v>7.22475</v>
      </c>
      <c r="I330" s="37">
        <f>H330*0.94</f>
        <v>6.791265</v>
      </c>
      <c r="J330" s="37">
        <f>H330*0.87</f>
        <v>6.2855325</v>
      </c>
      <c r="K330" s="22" t="s">
        <v>839</v>
      </c>
      <c r="L330" s="39"/>
      <c r="M330" s="40" t="str">
        <f>IF(L330&lt;1,"",IF(L330&lt;6,0,IF(L330&lt;12,0.06,IF(L330&gt;11,0.13,0))))</f>
        <v/>
      </c>
      <c r="N330" s="41" t="str">
        <f>IF(L330=0,"",IF(L330&lt;6,H330,IF(L330&lt;12,I330,J330)))</f>
        <v/>
      </c>
      <c r="O330" s="40" t="str">
        <f>_xlfn.IFERROR(L330*N330,"")</f>
        <v/>
      </c>
    </row>
    <row ht="45" customHeight="1" r="331" s="11" customFormat="1">
      <c r="A331" s="51">
        <v>8053300577880</v>
      </c>
      <c r="B331" s="63"/>
      <c r="C331" s="31" t="s">
        <v>841</v>
      </c>
      <c r="D331" s="47" t="s">
        <v>842</v>
      </c>
      <c r="E331" s="45" t="s">
        <v>406</v>
      </c>
      <c r="F331" s="34" t="s">
        <v>407</v>
      </c>
      <c r="G331" s="35">
        <v>16.9</v>
      </c>
      <c r="H331" s="36">
        <f>G331*0.5*0.9*0.95</f>
        <v>7.22475</v>
      </c>
      <c r="I331" s="48">
        <f>H331*0.94</f>
        <v>6.791265</v>
      </c>
      <c r="J331" s="48">
        <f>H331*0.87</f>
        <v>6.2855325</v>
      </c>
      <c r="K331" s="38" t="s">
        <v>841</v>
      </c>
      <c r="L331" s="39"/>
      <c r="M331" s="40" t="str">
        <f>IF(L331&lt;1,"",IF(L331&lt;6,0,IF(L331&lt;12,0.06,IF(L331&gt;11,0.13,0))))</f>
        <v/>
      </c>
      <c r="N331" s="41" t="str">
        <f>IF(L331=0,"",IF(L331&lt;6,H331,IF(L331&lt;12,I331,J331)))</f>
        <v/>
      </c>
      <c r="O331" s="40" t="str">
        <f>_xlfn.IFERROR(L331*N331,"")</f>
        <v/>
      </c>
    </row>
    <row ht="45" customHeight="1" r="332" s="11" customFormat="1">
      <c r="A332" s="51">
        <v>8053300577361</v>
      </c>
      <c r="B332" s="63"/>
      <c r="C332" s="31" t="s">
        <v>843</v>
      </c>
      <c r="D332" s="47" t="s">
        <v>844</v>
      </c>
      <c r="E332" s="45" t="s">
        <v>406</v>
      </c>
      <c r="F332" s="34" t="s">
        <v>407</v>
      </c>
      <c r="G332" s="35">
        <v>16.9</v>
      </c>
      <c r="H332" s="36">
        <f>G332*0.5*0.9*0.95</f>
        <v>7.22475</v>
      </c>
      <c r="I332" s="48">
        <f>H332*0.94</f>
        <v>6.791265</v>
      </c>
      <c r="J332" s="48">
        <f>H332*0.87</f>
        <v>6.2855325</v>
      </c>
      <c r="K332" s="38" t="s">
        <v>843</v>
      </c>
      <c r="L332" s="39"/>
      <c r="M332" s="40" t="str">
        <f>IF(L332&lt;1,"",IF(L332&lt;6,0,IF(L332&lt;12,0.06,IF(L332&gt;11,0.13,0))))</f>
        <v/>
      </c>
      <c r="N332" s="41" t="str">
        <f>IF(L332=0,"",IF(L332&lt;6,H332,IF(L332&lt;12,I332,J332)))</f>
        <v/>
      </c>
      <c r="O332" s="40" t="str">
        <f>_xlfn.IFERROR(L332*N332,"")</f>
        <v/>
      </c>
    </row>
    <row ht="45" customHeight="1" r="333" s="11" customFormat="1">
      <c r="A333" s="51">
        <v>8055035681474</v>
      </c>
      <c r="B333" s="52"/>
      <c r="C333" s="31" t="s">
        <v>845</v>
      </c>
      <c r="D333" s="47" t="s">
        <v>846</v>
      </c>
      <c r="E333" s="45" t="s">
        <v>406</v>
      </c>
      <c r="F333" s="34" t="s">
        <v>407</v>
      </c>
      <c r="G333" s="35">
        <v>16.9</v>
      </c>
      <c r="H333" s="36">
        <f>G333*0.5*0.9*0.95</f>
        <v>7.22475</v>
      </c>
      <c r="I333" s="48">
        <f>H333*0.94</f>
        <v>6.791265</v>
      </c>
      <c r="J333" s="48">
        <f>H333*0.87</f>
        <v>6.2855325</v>
      </c>
      <c r="K333" s="38" t="s">
        <v>845</v>
      </c>
      <c r="L333" s="39"/>
      <c r="M333" s="40" t="str">
        <f>IF(L333&lt;1,"",IF(L333&lt;6,0,IF(L333&lt;12,0.06,IF(L333&gt;11,0.13,0))))</f>
        <v/>
      </c>
      <c r="N333" s="41" t="str">
        <f>IF(L333=0,"",IF(L333&lt;6,H333,IF(L333&lt;12,I333,J333)))</f>
        <v/>
      </c>
      <c r="O333" s="40" t="str">
        <f>_xlfn.IFERROR(L333*N333,"")</f>
        <v/>
      </c>
    </row>
    <row ht="45" customHeight="1" r="334" s="11" customFormat="1">
      <c r="A334" s="51">
        <v>8053300577873</v>
      </c>
      <c r="B334" s="63"/>
      <c r="C334" s="31" t="s">
        <v>847</v>
      </c>
      <c r="D334" s="47" t="s">
        <v>848</v>
      </c>
      <c r="E334" s="45" t="s">
        <v>406</v>
      </c>
      <c r="F334" s="34" t="s">
        <v>407</v>
      </c>
      <c r="G334" s="35">
        <v>16.9</v>
      </c>
      <c r="H334" s="36">
        <f>G334*0.5*0.9*0.95</f>
        <v>7.22475</v>
      </c>
      <c r="I334" s="48">
        <f>H334*0.94</f>
        <v>6.791265</v>
      </c>
      <c r="J334" s="48">
        <f>H334*0.87</f>
        <v>6.2855325</v>
      </c>
      <c r="K334" s="38" t="s">
        <v>847</v>
      </c>
      <c r="L334" s="39"/>
      <c r="M334" s="40" t="str">
        <f>IF(L334&lt;1,"",IF(L334&lt;6,0,IF(L334&lt;12,0.06,IF(L334&gt;11,0.13,0))))</f>
        <v/>
      </c>
      <c r="N334" s="41" t="str">
        <f>IF(L334=0,"",IF(L334&lt;6,H334,IF(L334&lt;12,I334,J334)))</f>
        <v/>
      </c>
      <c r="O334" s="40" t="str">
        <f>_xlfn.IFERROR(L334*N334,"")</f>
        <v/>
      </c>
    </row>
    <row ht="45" customHeight="1" r="335" s="11" customFormat="1">
      <c r="A335" s="51">
        <v>8053300577866</v>
      </c>
      <c r="B335" s="63"/>
      <c r="C335" s="31" t="s">
        <v>849</v>
      </c>
      <c r="D335" s="47" t="s">
        <v>850</v>
      </c>
      <c r="E335" s="45" t="s">
        <v>406</v>
      </c>
      <c r="F335" s="34" t="s">
        <v>407</v>
      </c>
      <c r="G335" s="35">
        <v>16.9</v>
      </c>
      <c r="H335" s="36">
        <f>G335*0.5*0.9*0.95</f>
        <v>7.22475</v>
      </c>
      <c r="I335" s="48">
        <f>H335*0.94</f>
        <v>6.791265</v>
      </c>
      <c r="J335" s="48">
        <f>H335*0.87</f>
        <v>6.2855325</v>
      </c>
      <c r="K335" s="38" t="s">
        <v>849</v>
      </c>
      <c r="L335" s="39"/>
      <c r="M335" s="40" t="str">
        <f>IF(L335&lt;1,"",IF(L335&lt;6,0,IF(L335&lt;12,0.06,IF(L335&gt;11,0.13,0))))</f>
        <v/>
      </c>
      <c r="N335" s="41" t="str">
        <f>IF(L335=0,"",IF(L335&lt;6,H335,IF(L335&lt;12,I335,J335)))</f>
        <v/>
      </c>
      <c r="O335" s="40" t="str">
        <f>_xlfn.IFERROR(L335*N335,"")</f>
        <v/>
      </c>
    </row>
    <row ht="45" customHeight="1" r="336" s="11" customFormat="1">
      <c r="A336" s="49" t="s">
        <v>851</v>
      </c>
      <c r="B336" s="43"/>
      <c r="C336" s="44" t="s">
        <v>852</v>
      </c>
      <c r="D336" s="47" t="s">
        <v>853</v>
      </c>
      <c r="E336" s="45" t="s">
        <v>406</v>
      </c>
      <c r="F336" s="34" t="s">
        <v>407</v>
      </c>
      <c r="G336" s="37">
        <v>16.9</v>
      </c>
      <c r="H336" s="36">
        <f>G336*0.5*0.9*0.95</f>
        <v>7.22475</v>
      </c>
      <c r="I336" s="48">
        <f>H336*0.94</f>
        <v>6.791265</v>
      </c>
      <c r="J336" s="48">
        <f>H336*0.87</f>
        <v>6.2855325</v>
      </c>
      <c r="K336" s="22" t="s">
        <v>852</v>
      </c>
      <c r="L336" s="39"/>
      <c r="M336" s="40" t="str">
        <f>IF(L336&lt;1,"",IF(L336&lt;6,0,IF(L336&lt;12,0.06,IF(L336&gt;11,0.13,0))))</f>
        <v/>
      </c>
      <c r="N336" s="41" t="str">
        <f>IF(L336=0,"",IF(L336&lt;6,H336,IF(L336&lt;12,I336,J336)))</f>
        <v/>
      </c>
      <c r="O336" s="40" t="str">
        <f>_xlfn.IFERROR(L336*N336,"")</f>
        <v/>
      </c>
    </row>
    <row ht="45" customHeight="1" r="337" s="11" customFormat="1">
      <c r="A337" s="42">
        <v>8053300573370</v>
      </c>
      <c r="B337" s="43"/>
      <c r="C337" s="31" t="s">
        <v>854</v>
      </c>
      <c r="D337" s="119" t="s">
        <v>855</v>
      </c>
      <c r="E337" s="45" t="s">
        <v>406</v>
      </c>
      <c r="F337" s="34" t="s">
        <v>407</v>
      </c>
      <c r="G337" s="35">
        <v>16.9</v>
      </c>
      <c r="H337" s="36">
        <f>G337*0.5*0.9*0.95</f>
        <v>7.22475</v>
      </c>
      <c r="I337" s="48">
        <f>H337*0.94</f>
        <v>6.791265</v>
      </c>
      <c r="J337" s="48">
        <f>H337*0.87</f>
        <v>6.2855325</v>
      </c>
      <c r="K337" s="38" t="s">
        <v>854</v>
      </c>
      <c r="L337" s="39"/>
      <c r="M337" s="40" t="str">
        <f>IF(L337&lt;1,"",IF(L337&lt;6,0,IF(L337&lt;12,0.06,IF(L337&gt;11,0.13,0))))</f>
        <v/>
      </c>
      <c r="N337" s="41" t="str">
        <f>IF(L337=0,"",IF(L337&lt;6,H337,IF(L337&lt;12,I337,J337)))</f>
        <v/>
      </c>
      <c r="O337" s="40" t="str">
        <f>_xlfn.IFERROR(L337*N337,"")</f>
        <v/>
      </c>
    </row>
    <row ht="45" customHeight="1" r="338" s="11" customFormat="1">
      <c r="A338" s="49" t="s">
        <v>856</v>
      </c>
      <c r="B338" s="43"/>
      <c r="C338" s="44" t="s">
        <v>857</v>
      </c>
      <c r="D338" s="47" t="s">
        <v>858</v>
      </c>
      <c r="E338" s="45" t="s">
        <v>406</v>
      </c>
      <c r="F338" s="34" t="s">
        <v>407</v>
      </c>
      <c r="G338" s="37">
        <v>14.9</v>
      </c>
      <c r="H338" s="36">
        <f>G338*0.5*0.9*0.95</f>
        <v>6.36975</v>
      </c>
      <c r="I338" s="48">
        <f>H338*0.94</f>
        <v>5.987565</v>
      </c>
      <c r="J338" s="48">
        <f>H338*0.87</f>
        <v>5.5416825</v>
      </c>
      <c r="K338" s="22" t="s">
        <v>857</v>
      </c>
      <c r="L338" s="39"/>
      <c r="M338" s="40" t="str">
        <f>IF(L338&lt;1,"",IF(L338&lt;6,0,IF(L338&lt;12,0.06,IF(L338&gt;11,0.13,0))))</f>
        <v/>
      </c>
      <c r="N338" s="41" t="str">
        <f>IF(L338=0,"",IF(L338&lt;6,H338,IF(L338&lt;12,I338,J338)))</f>
        <v/>
      </c>
      <c r="O338" s="40" t="str">
        <f>_xlfn.IFERROR(L338*N338,"")</f>
        <v/>
      </c>
    </row>
    <row ht="45" customHeight="1" r="339" s="11" customFormat="1">
      <c r="A339" s="49" t="s">
        <v>859</v>
      </c>
      <c r="B339" s="43"/>
      <c r="C339" s="44" t="s">
        <v>860</v>
      </c>
      <c r="D339" s="47" t="s">
        <v>861</v>
      </c>
      <c r="E339" s="45" t="s">
        <v>406</v>
      </c>
      <c r="F339" s="34" t="s">
        <v>407</v>
      </c>
      <c r="G339" s="37">
        <v>14.9</v>
      </c>
      <c r="H339" s="36">
        <f>G339*0.5*0.9*0.95</f>
        <v>6.36975</v>
      </c>
      <c r="I339" s="48">
        <f>H339*0.94</f>
        <v>5.987565</v>
      </c>
      <c r="J339" s="48">
        <f>H339*0.87</f>
        <v>5.5416825</v>
      </c>
      <c r="K339" s="22" t="s">
        <v>860</v>
      </c>
      <c r="L339" s="39"/>
      <c r="M339" s="40" t="str">
        <f>IF(L339&lt;1,"",IF(L339&lt;6,0,IF(L339&lt;12,0.06,IF(L339&gt;11,0.13,0))))</f>
        <v/>
      </c>
      <c r="N339" s="41" t="str">
        <f>IF(L339=0,"",IF(L339&lt;6,H339,IF(L339&lt;12,I339,J339)))</f>
        <v/>
      </c>
      <c r="O339" s="40" t="str">
        <f>_xlfn.IFERROR(L339*N339,"")</f>
        <v/>
      </c>
    </row>
    <row ht="45" customHeight="1" r="340" s="11" customFormat="1">
      <c r="A340" s="49" t="s">
        <v>862</v>
      </c>
      <c r="B340" s="43"/>
      <c r="C340" s="44" t="s">
        <v>863</v>
      </c>
      <c r="D340" s="47" t="s">
        <v>864</v>
      </c>
      <c r="E340" s="45" t="s">
        <v>406</v>
      </c>
      <c r="F340" s="34" t="s">
        <v>407</v>
      </c>
      <c r="G340" s="37">
        <v>14.9</v>
      </c>
      <c r="H340" s="36">
        <f>G340*0.5*0.9*0.95</f>
        <v>6.36975</v>
      </c>
      <c r="I340" s="48">
        <f>H340*0.94</f>
        <v>5.987565</v>
      </c>
      <c r="J340" s="48">
        <f>H340*0.87</f>
        <v>5.5416825</v>
      </c>
      <c r="K340" s="22" t="s">
        <v>863</v>
      </c>
      <c r="L340" s="39"/>
      <c r="M340" s="40" t="str">
        <f>IF(L340&lt;1,"",IF(L340&lt;6,0,IF(L340&lt;12,0.06,IF(L340&gt;11,0.13,0))))</f>
        <v/>
      </c>
      <c r="N340" s="41" t="str">
        <f>IF(L340=0,"",IF(L340&lt;6,H340,IF(L340&lt;12,I340,J340)))</f>
        <v/>
      </c>
      <c r="O340" s="40" t="str">
        <f>_xlfn.IFERROR(L340*N340,"")</f>
        <v/>
      </c>
    </row>
    <row ht="45" customHeight="1" r="341" s="11" customFormat="1">
      <c r="A341" s="49" t="s">
        <v>865</v>
      </c>
      <c r="B341" s="43"/>
      <c r="C341" s="44" t="s">
        <v>866</v>
      </c>
      <c r="D341" s="47" t="s">
        <v>867</v>
      </c>
      <c r="E341" s="45" t="s">
        <v>406</v>
      </c>
      <c r="F341" s="34" t="s">
        <v>407</v>
      </c>
      <c r="G341" s="37">
        <v>14.9</v>
      </c>
      <c r="H341" s="36">
        <f>G341*0.5*0.9*0.95</f>
        <v>6.36975</v>
      </c>
      <c r="I341" s="48">
        <f>H341*0.94</f>
        <v>5.987565</v>
      </c>
      <c r="J341" s="48">
        <f>H341*0.87</f>
        <v>5.5416825</v>
      </c>
      <c r="K341" s="22" t="s">
        <v>866</v>
      </c>
      <c r="L341" s="39"/>
      <c r="M341" s="40" t="str">
        <f>IF(L341&lt;1,"",IF(L341&lt;6,0,IF(L341&lt;12,0.06,IF(L341&gt;11,0.13,0))))</f>
        <v/>
      </c>
      <c r="N341" s="41" t="str">
        <f>IF(L341=0,"",IF(L341&lt;6,H341,IF(L341&lt;12,I341,J341)))</f>
        <v/>
      </c>
      <c r="O341" s="40" t="str">
        <f>_xlfn.IFERROR(L341*N341,"")</f>
        <v/>
      </c>
    </row>
    <row ht="45" customHeight="1" r="342" s="11" customFormat="1">
      <c r="A342" s="49" t="s">
        <v>868</v>
      </c>
      <c r="B342" s="43"/>
      <c r="C342" s="44" t="s">
        <v>869</v>
      </c>
      <c r="D342" s="47" t="s">
        <v>870</v>
      </c>
      <c r="E342" s="45" t="s">
        <v>406</v>
      </c>
      <c r="F342" s="34" t="s">
        <v>407</v>
      </c>
      <c r="G342" s="37">
        <v>14.9</v>
      </c>
      <c r="H342" s="36">
        <f>G342*0.5*0.9*0.95</f>
        <v>6.36975</v>
      </c>
      <c r="I342" s="48">
        <f>H342*0.94</f>
        <v>5.987565</v>
      </c>
      <c r="J342" s="48">
        <f>H342*0.87</f>
        <v>5.5416825</v>
      </c>
      <c r="K342" s="22" t="s">
        <v>869</v>
      </c>
      <c r="L342" s="39"/>
      <c r="M342" s="40" t="str">
        <f>IF(L342&lt;1,"",IF(L342&lt;6,0,IF(L342&lt;12,0.06,IF(L342&gt;11,0.13,0))))</f>
        <v/>
      </c>
      <c r="N342" s="41" t="str">
        <f>IF(L342=0,"",IF(L342&lt;6,H342,IF(L342&lt;12,I342,J342)))</f>
        <v/>
      </c>
      <c r="O342" s="40" t="str">
        <f>_xlfn.IFERROR(L342*N342,"")</f>
        <v/>
      </c>
    </row>
    <row ht="45" customHeight="1" r="343" s="11" customFormat="1">
      <c r="A343" s="49" t="s">
        <v>871</v>
      </c>
      <c r="B343" s="43"/>
      <c r="C343" s="44" t="s">
        <v>872</v>
      </c>
      <c r="D343" s="47" t="s">
        <v>873</v>
      </c>
      <c r="E343" s="45" t="s">
        <v>406</v>
      </c>
      <c r="F343" s="34" t="s">
        <v>407</v>
      </c>
      <c r="G343" s="37">
        <v>14.9</v>
      </c>
      <c r="H343" s="36">
        <f>G343*0.5*0.9*0.95</f>
        <v>6.36975</v>
      </c>
      <c r="I343" s="48">
        <f>H343*0.94</f>
        <v>5.987565</v>
      </c>
      <c r="J343" s="48">
        <f>H343*0.87</f>
        <v>5.5416825</v>
      </c>
      <c r="K343" s="22" t="s">
        <v>872</v>
      </c>
      <c r="L343" s="39"/>
      <c r="M343" s="40" t="str">
        <f>IF(L343&lt;1,"",IF(L343&lt;6,0,IF(L343&lt;12,0.06,IF(L343&gt;11,0.13,0))))</f>
        <v/>
      </c>
      <c r="N343" s="41" t="str">
        <f>IF(L343=0,"",IF(L343&lt;6,H343,IF(L343&lt;12,I343,J343)))</f>
        <v/>
      </c>
      <c r="O343" s="40" t="str">
        <f>_xlfn.IFERROR(L343*N343,"")</f>
        <v/>
      </c>
    </row>
    <row ht="45" customHeight="1" r="344" s="11" customFormat="1">
      <c r="A344" s="49" t="s">
        <v>874</v>
      </c>
      <c r="B344" s="43"/>
      <c r="C344" s="44" t="s">
        <v>875</v>
      </c>
      <c r="D344" s="47" t="s">
        <v>876</v>
      </c>
      <c r="E344" s="45" t="s">
        <v>23</v>
      </c>
      <c r="F344" s="34" t="s">
        <v>193</v>
      </c>
      <c r="G344" s="37">
        <v>29.9</v>
      </c>
      <c r="H344" s="36">
        <f>G344*0.5*0.9*0.95</f>
        <v>12.78225</v>
      </c>
      <c r="I344" s="48">
        <f>H344*0.94</f>
        <v>12.015315</v>
      </c>
      <c r="J344" s="48">
        <f>H344*0.87</f>
        <v>11.1205575</v>
      </c>
      <c r="K344" s="22" t="s">
        <v>875</v>
      </c>
      <c r="L344" s="39"/>
      <c r="M344" s="40" t="str">
        <f>IF(L344&lt;1,"",IF(L344&lt;6,0,IF(L344&lt;12,0.06,IF(L344&gt;11,0.13,0))))</f>
        <v/>
      </c>
      <c r="N344" s="41" t="str">
        <f>IF(L344=0,"",IF(L344&lt;6,H344,IF(L344&lt;12,I344,J344)))</f>
        <v/>
      </c>
      <c r="O344" s="40" t="str">
        <f>_xlfn.IFERROR(L344*N344,"")</f>
        <v/>
      </c>
    </row>
    <row ht="45" customHeight="1" r="345" s="11" customFormat="1">
      <c r="A345" s="49" t="s">
        <v>877</v>
      </c>
      <c r="B345" s="43"/>
      <c r="C345" s="44" t="s">
        <v>878</v>
      </c>
      <c r="D345" s="47" t="s">
        <v>879</v>
      </c>
      <c r="E345" s="45" t="s">
        <v>23</v>
      </c>
      <c r="F345" s="34" t="s">
        <v>239</v>
      </c>
      <c r="G345" s="37">
        <v>29.9</v>
      </c>
      <c r="H345" s="36">
        <f>G345*0.5*0.9*0.95</f>
        <v>12.78225</v>
      </c>
      <c r="I345" s="48">
        <f>H345*0.94</f>
        <v>12.015315</v>
      </c>
      <c r="J345" s="48">
        <f>H345*0.87</f>
        <v>11.1205575</v>
      </c>
      <c r="K345" s="22" t="s">
        <v>878</v>
      </c>
      <c r="L345" s="39"/>
      <c r="M345" s="40" t="str">
        <f>IF(L345&lt;1,"",IF(L345&lt;6,0,IF(L345&lt;12,0.06,IF(L345&gt;11,0.13,0))))</f>
        <v/>
      </c>
      <c r="N345" s="41" t="str">
        <f>IF(L345=0,"",IF(L345&lt;6,H345,IF(L345&lt;12,I345,J345)))</f>
        <v/>
      </c>
      <c r="O345" s="40" t="str">
        <f>_xlfn.IFERROR(L345*N345,"")</f>
        <v/>
      </c>
    </row>
    <row ht="45" customHeight="1" r="346" s="11" customFormat="1">
      <c r="A346" s="49" t="s">
        <v>880</v>
      </c>
      <c r="B346" s="43"/>
      <c r="C346" s="44" t="s">
        <v>881</v>
      </c>
      <c r="D346" s="47" t="s">
        <v>882</v>
      </c>
      <c r="E346" s="45" t="s">
        <v>23</v>
      </c>
      <c r="F346" s="34" t="s">
        <v>239</v>
      </c>
      <c r="G346" s="37">
        <v>29.9</v>
      </c>
      <c r="H346" s="36">
        <f>G346*0.5*0.9*0.95</f>
        <v>12.78225</v>
      </c>
      <c r="I346" s="48">
        <f>H346*0.94</f>
        <v>12.015315</v>
      </c>
      <c r="J346" s="48">
        <f>H346*0.87</f>
        <v>11.1205575</v>
      </c>
      <c r="K346" s="22" t="s">
        <v>881</v>
      </c>
      <c r="L346" s="39"/>
      <c r="M346" s="40" t="str">
        <f>IF(L346&lt;1,"",IF(L346&lt;6,0,IF(L346&lt;12,0.06,IF(L346&gt;11,0.13,0))))</f>
        <v/>
      </c>
      <c r="N346" s="41" t="str">
        <f>IF(L346=0,"",IF(L346&lt;6,H346,IF(L346&lt;12,I346,J346)))</f>
        <v/>
      </c>
      <c r="O346" s="40" t="str">
        <f>_xlfn.IFERROR(L346*N346,"")</f>
        <v/>
      </c>
    </row>
    <row ht="45" customHeight="1" r="347" s="11" customFormat="1">
      <c r="A347" s="49" t="s">
        <v>883</v>
      </c>
      <c r="B347" s="43"/>
      <c r="C347" s="44" t="s">
        <v>884</v>
      </c>
      <c r="D347" s="47" t="s">
        <v>885</v>
      </c>
      <c r="E347" s="45" t="s">
        <v>23</v>
      </c>
      <c r="F347" s="34" t="s">
        <v>239</v>
      </c>
      <c r="G347" s="37">
        <v>29.9</v>
      </c>
      <c r="H347" s="36">
        <f>G347*0.5*0.9*0.95</f>
        <v>12.78225</v>
      </c>
      <c r="I347" s="48">
        <f>H347*0.94</f>
        <v>12.015315</v>
      </c>
      <c r="J347" s="48">
        <f>H347*0.87</f>
        <v>11.1205575</v>
      </c>
      <c r="K347" s="22" t="s">
        <v>884</v>
      </c>
      <c r="L347" s="39"/>
      <c r="M347" s="40" t="str">
        <f>IF(L347&lt;1,"",IF(L347&lt;6,0,IF(L347&lt;12,0.06,IF(L347&gt;11,0.13,0))))</f>
        <v/>
      </c>
      <c r="N347" s="41" t="str">
        <f>IF(L347=0,"",IF(L347&lt;6,H347,IF(L347&lt;12,I347,J347)))</f>
        <v/>
      </c>
      <c r="O347" s="40" t="str">
        <f>_xlfn.IFERROR(L347*N347,"")</f>
        <v/>
      </c>
    </row>
    <row ht="45" customHeight="1" r="348" s="11" customFormat="1">
      <c r="A348" s="49" t="s">
        <v>886</v>
      </c>
      <c r="B348" s="43"/>
      <c r="C348" s="44" t="s">
        <v>887</v>
      </c>
      <c r="D348" s="47" t="s">
        <v>888</v>
      </c>
      <c r="E348" s="45" t="s">
        <v>23</v>
      </c>
      <c r="F348" s="34" t="s">
        <v>293</v>
      </c>
      <c r="G348" s="37">
        <v>26.9</v>
      </c>
      <c r="H348" s="36">
        <f>G348*0.5*0.9*0.95</f>
        <v>11.49975</v>
      </c>
      <c r="I348" s="48">
        <f>H348*0.94</f>
        <v>10.809765</v>
      </c>
      <c r="J348" s="48">
        <f>H348*0.87</f>
        <v>10.0047825</v>
      </c>
      <c r="K348" s="22" t="s">
        <v>887</v>
      </c>
      <c r="L348" s="39"/>
      <c r="M348" s="40" t="str">
        <f>IF(L348&lt;1,"",IF(L348&lt;6,0,IF(L348&lt;12,0.06,IF(L348&gt;11,0.13,0))))</f>
        <v/>
      </c>
      <c r="N348" s="41" t="str">
        <f>IF(L348=0,"",IF(L348&lt;6,H348,IF(L348&lt;12,I348,J348)))</f>
        <v/>
      </c>
      <c r="O348" s="40" t="str">
        <f>_xlfn.IFERROR(L348*N348,"")</f>
        <v/>
      </c>
    </row>
    <row ht="45" customHeight="1" r="349" s="11" customFormat="1">
      <c r="A349" s="49" t="s">
        <v>889</v>
      </c>
      <c r="B349" s="43"/>
      <c r="C349" s="44" t="s">
        <v>890</v>
      </c>
      <c r="D349" s="47" t="s">
        <v>891</v>
      </c>
      <c r="E349" s="45" t="s">
        <v>23</v>
      </c>
      <c r="F349" s="34" t="s">
        <v>193</v>
      </c>
      <c r="G349" s="37">
        <v>29.9</v>
      </c>
      <c r="H349" s="36">
        <f>G349*0.5*0.9*0.95</f>
        <v>12.78225</v>
      </c>
      <c r="I349" s="48">
        <f>H349*0.94</f>
        <v>12.015315</v>
      </c>
      <c r="J349" s="48">
        <f>H349*0.87</f>
        <v>11.1205575</v>
      </c>
      <c r="K349" s="22" t="s">
        <v>890</v>
      </c>
      <c r="L349" s="39"/>
      <c r="M349" s="40" t="str">
        <f>IF(L349&lt;1,"",IF(L349&lt;6,0,IF(L349&lt;12,0.06,IF(L349&gt;11,0.13,0))))</f>
        <v/>
      </c>
      <c r="N349" s="41" t="str">
        <f>IF(L349=0,"",IF(L349&lt;6,H349,IF(L349&lt;12,I349,J349)))</f>
        <v/>
      </c>
      <c r="O349" s="40" t="str">
        <f>_xlfn.IFERROR(L349*N349,"")</f>
        <v/>
      </c>
    </row>
    <row ht="45" customHeight="1" r="350" s="11" customFormat="1">
      <c r="A350" s="49" t="s">
        <v>892</v>
      </c>
      <c r="B350" s="43"/>
      <c r="C350" s="44" t="s">
        <v>893</v>
      </c>
      <c r="D350" s="47" t="s">
        <v>894</v>
      </c>
      <c r="E350" s="45" t="s">
        <v>23</v>
      </c>
      <c r="F350" s="34" t="s">
        <v>193</v>
      </c>
      <c r="G350" s="37">
        <v>34.9</v>
      </c>
      <c r="H350" s="36">
        <f>G350*0.5*0.9*0.95</f>
        <v>14.91975</v>
      </c>
      <c r="I350" s="48">
        <f>H350*0.94</f>
        <v>14.024565</v>
      </c>
      <c r="J350" s="48">
        <f>H350*0.87</f>
        <v>12.9801825</v>
      </c>
      <c r="K350" s="22" t="s">
        <v>893</v>
      </c>
      <c r="L350" s="39"/>
      <c r="M350" s="40" t="str">
        <f>IF(L350&lt;1,"",IF(L350&lt;6,0,IF(L350&lt;12,0.06,IF(L350&gt;11,0.13,0))))</f>
        <v/>
      </c>
      <c r="N350" s="41" t="str">
        <f>IF(L350=0,"",IF(L350&lt;6,H350,IF(L350&lt;12,I350,J350)))</f>
        <v/>
      </c>
      <c r="O350" s="40" t="str">
        <f>_xlfn.IFERROR(L350*N350,"")</f>
        <v/>
      </c>
    </row>
    <row ht="45" customHeight="1" r="351" s="11" customFormat="1">
      <c r="A351" s="42">
        <v>8053300573110</v>
      </c>
      <c r="B351" s="43"/>
      <c r="C351" s="44" t="s">
        <v>895</v>
      </c>
      <c r="D351" s="47" t="s">
        <v>896</v>
      </c>
      <c r="E351" s="45" t="s">
        <v>231</v>
      </c>
      <c r="F351" s="34" t="s">
        <v>897</v>
      </c>
      <c r="G351" s="37">
        <v>49</v>
      </c>
      <c r="H351" s="36">
        <f>G351*0.5*0.9*0.95</f>
        <v>20.9475</v>
      </c>
      <c r="I351" s="48">
        <f>H351*0.94</f>
        <v>19.69065</v>
      </c>
      <c r="J351" s="48">
        <f>H351*0.87</f>
        <v>18.224325</v>
      </c>
      <c r="K351" s="22" t="s">
        <v>895</v>
      </c>
      <c r="L351" s="39"/>
      <c r="M351" s="40" t="str">
        <f>IF(L351&lt;1,"",IF(L351&lt;6,0,IF(L351&lt;12,0.06,IF(L351&gt;11,0.13,0))))</f>
        <v/>
      </c>
      <c r="N351" s="41" t="str">
        <f>IF(L351=0,"",IF(L351&lt;6,H351,IF(L351&lt;12,I351,J351)))</f>
        <v/>
      </c>
      <c r="O351" s="40" t="str">
        <f>_xlfn.IFERROR(L351*N351,"")</f>
        <v/>
      </c>
    </row>
    <row ht="45" customHeight="1" r="352" s="11" customFormat="1">
      <c r="A352" s="49" t="s">
        <v>898</v>
      </c>
      <c r="B352" s="43"/>
      <c r="C352" s="31" t="s">
        <v>899</v>
      </c>
      <c r="D352" s="47" t="s">
        <v>900</v>
      </c>
      <c r="E352" s="65" t="s">
        <v>23</v>
      </c>
      <c r="F352" s="34" t="s">
        <v>193</v>
      </c>
      <c r="G352" s="35">
        <v>34.9</v>
      </c>
      <c r="H352" s="36">
        <f>G352*0.5*0.9*0.95</f>
        <v>14.91975</v>
      </c>
      <c r="I352" s="48">
        <f>H352*0.94</f>
        <v>14.024565</v>
      </c>
      <c r="J352" s="48">
        <f>H352*0.87</f>
        <v>12.9801825</v>
      </c>
      <c r="K352" s="38" t="s">
        <v>899</v>
      </c>
      <c r="L352" s="39"/>
      <c r="M352" s="40" t="str">
        <f>IF(L352&lt;1,"",IF(L352&lt;6,0,IF(L352&lt;12,0.06,IF(L352&gt;11,0.13,0))))</f>
        <v/>
      </c>
      <c r="N352" s="41" t="str">
        <f>IF(L352=0,"",IF(L352&lt;6,H352,IF(L352&lt;12,I352,J352)))</f>
        <v/>
      </c>
      <c r="O352" s="40" t="str">
        <f>_xlfn.IFERROR(L352*N352,"")</f>
        <v/>
      </c>
    </row>
    <row ht="45" customHeight="1" r="353" s="11" customFormat="1">
      <c r="A353" s="42">
        <v>8053300573400</v>
      </c>
      <c r="B353" s="43"/>
      <c r="C353" s="31" t="s">
        <v>901</v>
      </c>
      <c r="D353" s="47" t="s">
        <v>902</v>
      </c>
      <c r="E353" s="65" t="s">
        <v>23</v>
      </c>
      <c r="F353" s="46">
        <v>16</v>
      </c>
      <c r="G353" s="35">
        <v>29.9</v>
      </c>
      <c r="H353" s="36">
        <f>G353*0.5*0.9*0.95</f>
        <v>12.78225</v>
      </c>
      <c r="I353" s="48">
        <f>H353*0.94</f>
        <v>12.015315</v>
      </c>
      <c r="J353" s="48">
        <f>H353*0.87</f>
        <v>11.1205575</v>
      </c>
      <c r="K353" s="38" t="s">
        <v>901</v>
      </c>
      <c r="L353" s="39"/>
      <c r="M353" s="40" t="str">
        <f>IF(L353&lt;1,"",IF(L353&lt;6,0,IF(L353&lt;12,0.06,IF(L353&gt;11,0.13,0))))</f>
        <v/>
      </c>
      <c r="N353" s="41" t="str">
        <f>IF(L353=0,"",IF(L353&lt;6,H353,IF(L353&lt;12,I353,J353)))</f>
        <v/>
      </c>
      <c r="O353" s="40" t="str">
        <f>_xlfn.IFERROR(L353*N353,"")</f>
        <v/>
      </c>
    </row>
    <row ht="45" customHeight="1" r="354" s="11" customFormat="1">
      <c r="A354" s="51">
        <v>8053300577385</v>
      </c>
      <c r="B354" s="63"/>
      <c r="C354" s="31" t="s">
        <v>903</v>
      </c>
      <c r="D354" s="47" t="s">
        <v>904</v>
      </c>
      <c r="E354" s="45" t="s">
        <v>23</v>
      </c>
      <c r="F354" s="34" t="s">
        <v>905</v>
      </c>
      <c r="G354" s="35">
        <v>27.9</v>
      </c>
      <c r="H354" s="36">
        <f>G354*0.5*0.9*0.95</f>
        <v>11.92725</v>
      </c>
      <c r="I354" s="48">
        <f>H354*0.94</f>
        <v>11.211615</v>
      </c>
      <c r="J354" s="48">
        <f>H354*0.87</f>
        <v>10.3767075</v>
      </c>
      <c r="K354" s="38" t="s">
        <v>903</v>
      </c>
      <c r="L354" s="39"/>
      <c r="M354" s="40" t="str">
        <f>IF(L354&lt;1,"",IF(L354&lt;6,0,IF(L354&lt;12,0.06,IF(L354&gt;11,0.13,0))))</f>
        <v/>
      </c>
      <c r="N354" s="41" t="str">
        <f>IF(L354=0,"",IF(L354&lt;6,H354,IF(L354&lt;12,I354,J354)))</f>
        <v/>
      </c>
      <c r="O354" s="40" t="str">
        <f>_xlfn.IFERROR(L354*N354,"")</f>
        <v/>
      </c>
    </row>
    <row ht="45" customHeight="1" r="355" s="11" customFormat="1">
      <c r="A355" s="42">
        <v>8053300573417</v>
      </c>
      <c r="B355" s="43"/>
      <c r="C355" s="31" t="s">
        <v>906</v>
      </c>
      <c r="D355" s="47" t="s">
        <v>907</v>
      </c>
      <c r="E355" s="65" t="s">
        <v>23</v>
      </c>
      <c r="F355" s="46">
        <v>16</v>
      </c>
      <c r="G355" s="35">
        <v>27.9</v>
      </c>
      <c r="H355" s="36">
        <f>G355*0.5*0.9*0.95</f>
        <v>11.92725</v>
      </c>
      <c r="I355" s="48">
        <f>H355*0.94</f>
        <v>11.211615</v>
      </c>
      <c r="J355" s="48">
        <f>H355*0.87</f>
        <v>10.3767075</v>
      </c>
      <c r="K355" s="38" t="s">
        <v>906</v>
      </c>
      <c r="L355" s="39"/>
      <c r="M355" s="40" t="str">
        <f>IF(L355&lt;1,"",IF(L355&lt;6,0,IF(L355&lt;12,0.06,IF(L355&gt;11,0.13,0))))</f>
        <v/>
      </c>
      <c r="N355" s="41" t="str">
        <f>IF(L355=0,"",IF(L355&lt;6,H355,IF(L355&lt;12,I355,J355)))</f>
        <v/>
      </c>
      <c r="O355" s="40" t="str">
        <f>_xlfn.IFERROR(L355*N355,"")</f>
        <v/>
      </c>
    </row>
    <row ht="48" customHeight="1" r="356" s="11" customFormat="1">
      <c r="A356" s="42">
        <v>8053300573424</v>
      </c>
      <c r="B356" s="43"/>
      <c r="C356" s="31" t="s">
        <v>908</v>
      </c>
      <c r="D356" s="47" t="s">
        <v>909</v>
      </c>
      <c r="E356" s="65" t="s">
        <v>23</v>
      </c>
      <c r="F356" s="46">
        <v>6</v>
      </c>
      <c r="G356" s="35">
        <v>29.9</v>
      </c>
      <c r="H356" s="36">
        <f>G356*0.5*0.9*0.95</f>
        <v>12.78225</v>
      </c>
      <c r="I356" s="48">
        <f>H356*0.94</f>
        <v>12.015315</v>
      </c>
      <c r="J356" s="48">
        <f>H356*0.87</f>
        <v>11.1205575</v>
      </c>
      <c r="K356" s="38" t="s">
        <v>908</v>
      </c>
      <c r="L356" s="39"/>
      <c r="M356" s="40" t="str">
        <f>IF(L356&lt;1,"",IF(L356&lt;6,0,IF(L356&lt;12,0.06,IF(L356&gt;11,0.13,0))))</f>
        <v/>
      </c>
      <c r="N356" s="41" t="str">
        <f>IF(L356=0,"",IF(L356&lt;6,H356,IF(L356&lt;12,I356,J356)))</f>
        <v/>
      </c>
      <c r="O356" s="40" t="str">
        <f>_xlfn.IFERROR(L356*N356,"")</f>
        <v/>
      </c>
    </row>
    <row ht="48" customHeight="1" r="357" s="11" customFormat="1">
      <c r="A357" s="42">
        <v>8053300573431</v>
      </c>
      <c r="B357" s="43"/>
      <c r="C357" s="31" t="s">
        <v>910</v>
      </c>
      <c r="D357" s="47" t="s">
        <v>911</v>
      </c>
      <c r="E357" s="65" t="s">
        <v>23</v>
      </c>
      <c r="F357" s="46">
        <v>12</v>
      </c>
      <c r="G357" s="35">
        <v>22.9</v>
      </c>
      <c r="H357" s="36">
        <f>G357*0.5*0.9*0.95</f>
        <v>9.78975</v>
      </c>
      <c r="I357" s="48">
        <f>H357*0.94</f>
        <v>9.202365</v>
      </c>
      <c r="J357" s="48">
        <f>H357*0.87</f>
        <v>8.5170825</v>
      </c>
      <c r="K357" s="38" t="s">
        <v>910</v>
      </c>
      <c r="L357" s="39"/>
      <c r="M357" s="40" t="str">
        <f>IF(L357&lt;1,"",IF(L357&lt;6,0,IF(L357&lt;12,0.06,IF(L357&gt;11,0.13,0))))</f>
        <v/>
      </c>
      <c r="N357" s="41" t="str">
        <f>IF(L357=0,"",IF(L357&lt;6,H357,IF(L357&lt;12,I357,J357)))</f>
        <v/>
      </c>
      <c r="O357" s="40" t="str">
        <f>_xlfn.IFERROR(L357*N357,"")</f>
        <v/>
      </c>
    </row>
    <row ht="48" customHeight="1" r="358" s="11" customFormat="1">
      <c r="A358" s="42">
        <v>8053300573448</v>
      </c>
      <c r="B358" s="43"/>
      <c r="C358" s="31" t="s">
        <v>912</v>
      </c>
      <c r="D358" s="47" t="s">
        <v>913</v>
      </c>
      <c r="E358" s="65" t="s">
        <v>23</v>
      </c>
      <c r="F358" s="46">
        <v>24</v>
      </c>
      <c r="G358" s="35">
        <v>16.9</v>
      </c>
      <c r="H358" s="36">
        <f>G358*0.5*0.9*0.95</f>
        <v>7.22475</v>
      </c>
      <c r="I358" s="48">
        <f>H358*0.94</f>
        <v>6.791265</v>
      </c>
      <c r="J358" s="48">
        <f>H358*0.87</f>
        <v>6.2855325</v>
      </c>
      <c r="K358" s="38" t="s">
        <v>912</v>
      </c>
      <c r="L358" s="39"/>
      <c r="M358" s="40" t="str">
        <f>IF(L358&lt;1,"",IF(L358&lt;6,0,IF(L358&lt;12,0.06,IF(L358&gt;11,0.13,0))))</f>
        <v/>
      </c>
      <c r="N358" s="41" t="str">
        <f>IF(L358=0,"",IF(L358&lt;6,H358,IF(L358&lt;12,I358,J358)))</f>
        <v/>
      </c>
      <c r="O358" s="40" t="str">
        <f>_xlfn.IFERROR(L358*N358,"")</f>
        <v/>
      </c>
    </row>
    <row ht="45" customHeight="1" r="359" s="11" customFormat="1">
      <c r="A359" s="51">
        <v>8053300578283</v>
      </c>
      <c r="B359" s="63"/>
      <c r="C359" s="31" t="s">
        <v>914</v>
      </c>
      <c r="D359" s="47" t="s">
        <v>915</v>
      </c>
      <c r="E359" s="45" t="s">
        <v>231</v>
      </c>
      <c r="F359" s="34" t="s">
        <v>296</v>
      </c>
      <c r="G359" s="35">
        <v>39.9</v>
      </c>
      <c r="H359" s="36">
        <f>G359*0.5*0.9*0.95</f>
        <v>17.05725</v>
      </c>
      <c r="I359" s="48">
        <f>H359*0.94</f>
        <v>16.033815</v>
      </c>
      <c r="J359" s="48">
        <f>H359*0.87</f>
        <v>14.8398075</v>
      </c>
      <c r="K359" s="38" t="s">
        <v>914</v>
      </c>
      <c r="L359" s="39"/>
      <c r="M359" s="40" t="str">
        <f>IF(L359&lt;1,"",IF(L359&lt;6,0,IF(L359&lt;12,0.06,IF(L359&gt;11,0.13,0))))</f>
        <v/>
      </c>
      <c r="N359" s="41" t="str">
        <f>IF(L359=0,"",IF(L359&lt;6,H359,IF(L359&lt;12,I359,J359)))</f>
        <v/>
      </c>
      <c r="O359" s="40" t="str">
        <f>_xlfn.IFERROR(L359*N359,"")</f>
        <v/>
      </c>
    </row>
    <row ht="45" customHeight="1" r="360" s="11" customFormat="1">
      <c r="A360" s="51">
        <v>8053300578290</v>
      </c>
      <c r="B360" s="63"/>
      <c r="C360" s="31" t="s">
        <v>916</v>
      </c>
      <c r="D360" s="47" t="s">
        <v>917</v>
      </c>
      <c r="E360" s="45" t="s">
        <v>231</v>
      </c>
      <c r="F360" s="34" t="s">
        <v>296</v>
      </c>
      <c r="G360" s="35">
        <v>39.9</v>
      </c>
      <c r="H360" s="36">
        <f>G360*0.5*0.9*0.95</f>
        <v>17.05725</v>
      </c>
      <c r="I360" s="48">
        <f>H360*0.94</f>
        <v>16.033815</v>
      </c>
      <c r="J360" s="48">
        <f>H360*0.87</f>
        <v>14.8398075</v>
      </c>
      <c r="K360" s="38" t="s">
        <v>916</v>
      </c>
      <c r="L360" s="39"/>
      <c r="M360" s="40" t="str">
        <f>IF(L360&lt;1,"",IF(L360&lt;6,0,IF(L360&lt;12,0.06,IF(L360&gt;11,0.13,0))))</f>
        <v/>
      </c>
      <c r="N360" s="41" t="str">
        <f>IF(L360=0,"",IF(L360&lt;6,H360,IF(L360&lt;12,I360,J360)))</f>
        <v/>
      </c>
      <c r="O360" s="40" t="str">
        <f>_xlfn.IFERROR(L360*N360,"")</f>
        <v/>
      </c>
    </row>
    <row ht="45" customHeight="1" r="361" s="11" customFormat="1">
      <c r="A361" s="42">
        <v>8053300573462</v>
      </c>
      <c r="B361" s="43"/>
      <c r="C361" s="31" t="s">
        <v>918</v>
      </c>
      <c r="D361" s="47" t="s">
        <v>919</v>
      </c>
      <c r="E361" s="65" t="s">
        <v>231</v>
      </c>
      <c r="F361" s="46">
        <v>8</v>
      </c>
      <c r="G361" s="35">
        <v>39.9</v>
      </c>
      <c r="H361" s="36">
        <f>G361*0.5*0.9*0.95</f>
        <v>17.05725</v>
      </c>
      <c r="I361" s="48">
        <f>H361*0.94</f>
        <v>16.033815</v>
      </c>
      <c r="J361" s="48">
        <f>H361*0.87</f>
        <v>14.8398075</v>
      </c>
      <c r="K361" s="38" t="s">
        <v>918</v>
      </c>
      <c r="L361" s="39"/>
      <c r="M361" s="40" t="str">
        <f>IF(L361&lt;1,"",IF(L361&lt;6,0,IF(L361&lt;12,0.06,IF(L361&gt;11,0.13,0))))</f>
        <v/>
      </c>
      <c r="N361" s="41" t="str">
        <f>IF(L361=0,"",IF(L361&lt;6,H361,IF(L361&lt;12,I361,J361)))</f>
        <v/>
      </c>
      <c r="O361" s="40" t="str">
        <f>_xlfn.IFERROR(L361*N361,"")</f>
        <v/>
      </c>
    </row>
    <row ht="48" customHeight="1" r="362" s="11" customFormat="1">
      <c r="A362" s="42">
        <v>8053300573455</v>
      </c>
      <c r="B362" s="43"/>
      <c r="C362" s="31" t="s">
        <v>920</v>
      </c>
      <c r="D362" s="47" t="s">
        <v>921</v>
      </c>
      <c r="E362" s="65" t="s">
        <v>231</v>
      </c>
      <c r="F362" s="46">
        <v>8</v>
      </c>
      <c r="G362" s="35">
        <v>39.9</v>
      </c>
      <c r="H362" s="36">
        <f>G362*0.5*0.9*0.95</f>
        <v>17.05725</v>
      </c>
      <c r="I362" s="48">
        <f>H362*0.94</f>
        <v>16.033815</v>
      </c>
      <c r="J362" s="48">
        <f>H362*0.87</f>
        <v>14.8398075</v>
      </c>
      <c r="K362" s="38" t="s">
        <v>920</v>
      </c>
      <c r="L362" s="39"/>
      <c r="M362" s="40" t="str">
        <f>IF(L362&lt;1,"",IF(L362&lt;6,0,IF(L362&lt;12,0.06,IF(L362&gt;11,0.13,0))))</f>
        <v/>
      </c>
      <c r="N362" s="41" t="str">
        <f>IF(L362=0,"",IF(L362&lt;6,H362,IF(L362&lt;12,I362,J362)))</f>
        <v/>
      </c>
      <c r="O362" s="40" t="str">
        <f>_xlfn.IFERROR(L362*N362,"")</f>
        <v/>
      </c>
    </row>
    <row ht="45" customHeight="1" r="363" s="11" customFormat="1">
      <c r="A363" s="42">
        <v>8053300573479</v>
      </c>
      <c r="B363" s="43"/>
      <c r="C363" s="31" t="s">
        <v>922</v>
      </c>
      <c r="D363" s="47" t="s">
        <v>923</v>
      </c>
      <c r="E363" s="65" t="s">
        <v>23</v>
      </c>
      <c r="F363" s="46">
        <v>12</v>
      </c>
      <c r="G363" s="35">
        <v>24.9</v>
      </c>
      <c r="H363" s="36">
        <f>G363*0.5*0.9*0.95</f>
        <v>10.64475</v>
      </c>
      <c r="I363" s="48">
        <f>H363*0.94</f>
        <v>10.006065</v>
      </c>
      <c r="J363" s="48">
        <f>H363*0.87</f>
        <v>9.2609325</v>
      </c>
      <c r="K363" s="38" t="s">
        <v>922</v>
      </c>
      <c r="L363" s="39"/>
      <c r="M363" s="40" t="str">
        <f>IF(L363&lt;1,"",IF(L363&lt;6,0,IF(L363&lt;12,0.06,IF(L363&gt;11,0.13,0))))</f>
        <v/>
      </c>
      <c r="N363" s="41" t="str">
        <f>IF(L363=0,"",IF(L363&lt;6,H363,IF(L363&lt;12,I363,J363)))</f>
        <v/>
      </c>
      <c r="O363" s="40" t="str">
        <f>_xlfn.IFERROR(L363*N363,"")</f>
        <v/>
      </c>
    </row>
    <row ht="48" customHeight="1" r="364" s="11" customFormat="1">
      <c r="A364" s="42">
        <v>8053300573486</v>
      </c>
      <c r="B364" s="43"/>
      <c r="C364" s="31" t="s">
        <v>924</v>
      </c>
      <c r="D364" s="47" t="s">
        <v>925</v>
      </c>
      <c r="E364" s="65" t="s">
        <v>23</v>
      </c>
      <c r="F364" s="46">
        <v>12</v>
      </c>
      <c r="G364" s="35">
        <v>24.9</v>
      </c>
      <c r="H364" s="36">
        <f>G364*0.5*0.9*0.95</f>
        <v>10.64475</v>
      </c>
      <c r="I364" s="48">
        <f>H364*0.94</f>
        <v>10.006065</v>
      </c>
      <c r="J364" s="48">
        <f>H364*0.87</f>
        <v>9.2609325</v>
      </c>
      <c r="K364" s="38" t="s">
        <v>924</v>
      </c>
      <c r="L364" s="39"/>
      <c r="M364" s="40" t="str">
        <f>IF(L364&lt;1,"",IF(L364&lt;6,0,IF(L364&lt;12,0.06,IF(L364&gt;11,0.13,0))))</f>
        <v/>
      </c>
      <c r="N364" s="41" t="str">
        <f>IF(L364=0,"",IF(L364&lt;6,H364,IF(L364&lt;12,I364,J364)))</f>
        <v/>
      </c>
      <c r="O364" s="40" t="str">
        <f>_xlfn.IFERROR(L364*N364,"")</f>
        <v/>
      </c>
    </row>
    <row ht="48" customHeight="1" r="365" s="11" customFormat="1">
      <c r="A365" s="42">
        <v>8053300573509</v>
      </c>
      <c r="B365" s="43"/>
      <c r="C365" s="31" t="s">
        <v>926</v>
      </c>
      <c r="D365" s="47" t="s">
        <v>927</v>
      </c>
      <c r="E365" s="65" t="s">
        <v>23</v>
      </c>
      <c r="F365" s="46">
        <v>12</v>
      </c>
      <c r="G365" s="35">
        <v>34.9</v>
      </c>
      <c r="H365" s="36">
        <f>G365*0.5*0.9*0.95</f>
        <v>14.91975</v>
      </c>
      <c r="I365" s="48">
        <f>H365*0.94</f>
        <v>14.024565</v>
      </c>
      <c r="J365" s="48">
        <f>H365*0.87</f>
        <v>12.9801825</v>
      </c>
      <c r="K365" s="38" t="s">
        <v>926</v>
      </c>
      <c r="L365" s="39"/>
      <c r="M365" s="40" t="str">
        <f>IF(L365&lt;1,"",IF(L365&lt;6,0,IF(L365&lt;12,0.06,IF(L365&gt;11,0.13,0))))</f>
        <v/>
      </c>
      <c r="N365" s="41" t="str">
        <f>IF(L365=0,"",IF(L365&lt;6,H365,IF(L365&lt;12,I365,J365)))</f>
        <v/>
      </c>
      <c r="O365" s="40" t="str">
        <f>_xlfn.IFERROR(L365*N365,"")</f>
        <v/>
      </c>
    </row>
    <row ht="48" customHeight="1" r="366" s="11" customFormat="1">
      <c r="A366" s="42">
        <v>8053300573493</v>
      </c>
      <c r="B366" s="43"/>
      <c r="C366" s="31" t="s">
        <v>928</v>
      </c>
      <c r="D366" s="47" t="s">
        <v>929</v>
      </c>
      <c r="E366" s="65" t="s">
        <v>23</v>
      </c>
      <c r="F366" s="46">
        <v>12</v>
      </c>
      <c r="G366" s="35">
        <v>34.9</v>
      </c>
      <c r="H366" s="36">
        <f>G366*0.5*0.9*0.95</f>
        <v>14.91975</v>
      </c>
      <c r="I366" s="48">
        <f>H366*0.94</f>
        <v>14.024565</v>
      </c>
      <c r="J366" s="48">
        <f>H366*0.87</f>
        <v>12.9801825</v>
      </c>
      <c r="K366" s="38" t="s">
        <v>928</v>
      </c>
      <c r="L366" s="39"/>
      <c r="M366" s="40" t="str">
        <f>IF(L366&lt;1,"",IF(L366&lt;6,0,IF(L366&lt;12,0.06,IF(L366&gt;11,0.13,0))))</f>
        <v/>
      </c>
      <c r="N366" s="41" t="str">
        <f>IF(L366=0,"",IF(L366&lt;6,H366,IF(L366&lt;12,I366,J366)))</f>
        <v/>
      </c>
      <c r="O366" s="40" t="str">
        <f>_xlfn.IFERROR(L366*N366,"")</f>
        <v/>
      </c>
    </row>
    <row ht="48" customHeight="1" r="367" s="11" customFormat="1">
      <c r="A367" s="42">
        <v>8053300573516</v>
      </c>
      <c r="B367" s="43"/>
      <c r="C367" s="31" t="s">
        <v>930</v>
      </c>
      <c r="D367" s="47" t="s">
        <v>931</v>
      </c>
      <c r="E367" s="65" t="s">
        <v>23</v>
      </c>
      <c r="F367" s="46">
        <v>12</v>
      </c>
      <c r="G367" s="35">
        <v>34.9</v>
      </c>
      <c r="H367" s="36">
        <f>G367*0.5*0.9*0.95</f>
        <v>14.91975</v>
      </c>
      <c r="I367" s="48">
        <f>H367*0.94</f>
        <v>14.024565</v>
      </c>
      <c r="J367" s="48">
        <f>H367*0.87</f>
        <v>12.9801825</v>
      </c>
      <c r="K367" s="38" t="s">
        <v>930</v>
      </c>
      <c r="L367" s="39"/>
      <c r="M367" s="40" t="str">
        <f>IF(L367&lt;1,"",IF(L367&lt;6,0,IF(L367&lt;12,0.06,IF(L367&gt;11,0.13,0))))</f>
        <v/>
      </c>
      <c r="N367" s="41" t="str">
        <f>IF(L367=0,"",IF(L367&lt;6,H367,IF(L367&lt;12,I367,J367)))</f>
        <v/>
      </c>
      <c r="O367" s="40" t="str">
        <f>_xlfn.IFERROR(L367*N367,"")</f>
        <v/>
      </c>
    </row>
    <row ht="48" customHeight="1" r="368" s="11" customFormat="1">
      <c r="A368" s="108">
        <v>8053300573523</v>
      </c>
      <c r="B368" s="43"/>
      <c r="C368" s="84" t="s">
        <v>932</v>
      </c>
      <c r="D368" s="114" t="s">
        <v>933</v>
      </c>
      <c r="E368" s="65" t="s">
        <v>23</v>
      </c>
      <c r="F368" s="46">
        <v>12</v>
      </c>
      <c r="G368" s="35">
        <v>34.9</v>
      </c>
      <c r="H368" s="36">
        <f>G368*0.5*0.9*0.95</f>
        <v>14.91975</v>
      </c>
      <c r="I368" s="48">
        <f>H368*0.94</f>
        <v>14.024565</v>
      </c>
      <c r="J368" s="48">
        <f>H368*0.87</f>
        <v>12.9801825</v>
      </c>
      <c r="K368" s="85" t="s">
        <v>932</v>
      </c>
      <c r="L368" s="39"/>
      <c r="M368" s="40" t="str">
        <f>IF(L368&lt;1,"",IF(L368&lt;6,0,IF(L368&lt;12,0.06,IF(L368&gt;11,0.13,0))))</f>
        <v/>
      </c>
      <c r="N368" s="41" t="str">
        <f>IF(L368=0,"",IF(L368&lt;6,H368,IF(L368&lt;12,I368,J368)))</f>
        <v/>
      </c>
      <c r="O368" s="40" t="str">
        <f>_xlfn.IFERROR(L368*N368,"")</f>
        <v/>
      </c>
    </row>
    <row ht="45" customHeight="1" r="369" s="11" customFormat="1">
      <c r="A369" s="120">
        <v>8053300573530</v>
      </c>
      <c r="B369" s="43"/>
      <c r="C369" s="121" t="s">
        <v>934</v>
      </c>
      <c r="D369" s="122" t="s">
        <v>935</v>
      </c>
      <c r="E369" s="65" t="s">
        <v>23</v>
      </c>
      <c r="F369" s="46">
        <v>12</v>
      </c>
      <c r="G369" s="35">
        <v>24.9</v>
      </c>
      <c r="H369" s="36">
        <f>G369*0.5*0.9*0.95</f>
        <v>10.64475</v>
      </c>
      <c r="I369" s="48">
        <f>H369*0.94</f>
        <v>10.006065</v>
      </c>
      <c r="J369" s="48">
        <f>H369*0.87</f>
        <v>9.2609325</v>
      </c>
      <c r="K369" s="123" t="s">
        <v>934</v>
      </c>
      <c r="L369" s="39"/>
      <c r="M369" s="40" t="str">
        <f>IF(L369&lt;1,"",IF(L369&lt;6,0,IF(L369&lt;12,0.06,IF(L369&gt;11,0.13,0))))</f>
        <v/>
      </c>
      <c r="N369" s="41" t="str">
        <f>IF(L369=0,"",IF(L369&lt;6,H369,IF(L369&lt;12,I369,J369)))</f>
        <v/>
      </c>
      <c r="O369" s="40" t="str">
        <f>_xlfn.IFERROR(L369*N369,"")</f>
        <v/>
      </c>
    </row>
    <row ht="45" customHeight="1" r="370" s="11" customFormat="1">
      <c r="A370" s="120">
        <v>8053300573547</v>
      </c>
      <c r="B370" s="43"/>
      <c r="C370" s="121" t="s">
        <v>936</v>
      </c>
      <c r="D370" s="122" t="s">
        <v>937</v>
      </c>
      <c r="E370" s="65" t="s">
        <v>23</v>
      </c>
      <c r="F370" s="46">
        <v>6</v>
      </c>
      <c r="G370" s="35">
        <v>39</v>
      </c>
      <c r="H370" s="36">
        <f>G370*0.5*0.9*0.95</f>
        <v>16.6725</v>
      </c>
      <c r="I370" s="48">
        <f>H370*0.94</f>
        <v>15.67215</v>
      </c>
      <c r="J370" s="48">
        <f>H370*0.87</f>
        <v>14.505075</v>
      </c>
      <c r="K370" s="123" t="s">
        <v>936</v>
      </c>
      <c r="L370" s="39"/>
      <c r="M370" s="40" t="str">
        <f>IF(L370&lt;1,"",IF(L370&lt;6,0,IF(L370&lt;12,0.06,IF(L370&gt;11,0.13,0))))</f>
        <v/>
      </c>
      <c r="N370" s="41" t="str">
        <f>IF(L370=0,"",IF(L370&lt;6,H370,IF(L370&lt;12,I370,J370)))</f>
        <v/>
      </c>
      <c r="O370" s="40" t="str">
        <f>_xlfn.IFERROR(L370*N370,"")</f>
        <v/>
      </c>
    </row>
    <row ht="48" customHeight="1" r="371" s="11" customFormat="1">
      <c r="A371" s="120">
        <v>8053300573561</v>
      </c>
      <c r="B371" s="43"/>
      <c r="C371" s="121" t="s">
        <v>938</v>
      </c>
      <c r="D371" s="122" t="s">
        <v>939</v>
      </c>
      <c r="E371" s="65" t="s">
        <v>23</v>
      </c>
      <c r="F371" s="46">
        <v>24</v>
      </c>
      <c r="G371" s="35">
        <v>14.9</v>
      </c>
      <c r="H371" s="36">
        <f>G371*0.5*0.9*0.95</f>
        <v>6.36975</v>
      </c>
      <c r="I371" s="48">
        <f>H371*0.94</f>
        <v>5.987565</v>
      </c>
      <c r="J371" s="48">
        <f>H371*0.87</f>
        <v>5.5416825</v>
      </c>
      <c r="K371" s="123" t="s">
        <v>938</v>
      </c>
      <c r="L371" s="39"/>
      <c r="M371" s="40" t="str">
        <f>IF(L371&lt;1,"",IF(L371&lt;6,0,IF(L371&lt;12,0.06,IF(L371&gt;11,0.13,0))))</f>
        <v/>
      </c>
      <c r="N371" s="41" t="str">
        <f>IF(L371=0,"",IF(L371&lt;6,H371,IF(L371&lt;12,I371,J371)))</f>
        <v/>
      </c>
      <c r="O371" s="40" t="str">
        <f>_xlfn.IFERROR(L371*N371,"")</f>
        <v/>
      </c>
    </row>
    <row ht="48" customHeight="1" r="372" s="11" customFormat="1">
      <c r="A372" s="107">
        <v>8053300573554</v>
      </c>
      <c r="B372" s="43"/>
      <c r="C372" s="116" t="s">
        <v>940</v>
      </c>
      <c r="D372" s="124" t="s">
        <v>941</v>
      </c>
      <c r="E372" s="65" t="s">
        <v>23</v>
      </c>
      <c r="F372" s="46">
        <v>24</v>
      </c>
      <c r="G372" s="35">
        <v>14.9</v>
      </c>
      <c r="H372" s="36">
        <f>G372*0.5*0.9*0.95</f>
        <v>6.36975</v>
      </c>
      <c r="I372" s="48">
        <f>H372*0.94</f>
        <v>5.987565</v>
      </c>
      <c r="J372" s="48">
        <f>H372*0.87</f>
        <v>5.5416825</v>
      </c>
      <c r="K372" s="112" t="s">
        <v>940</v>
      </c>
      <c r="L372" s="39"/>
      <c r="M372" s="40" t="str">
        <f>IF(L372&lt;1,"",IF(L372&lt;6,0,IF(L372&lt;12,0.06,IF(L372&gt;11,0.13,0))))</f>
        <v/>
      </c>
      <c r="N372" s="41" t="str">
        <f>IF(L372=0,"",IF(L372&lt;6,H372,IF(L372&lt;12,I372,J372)))</f>
        <v/>
      </c>
      <c r="O372" s="40" t="str">
        <f>_xlfn.IFERROR(L372*N372,"")</f>
        <v/>
      </c>
    </row>
    <row ht="48" customHeight="1" r="373" s="11" customFormat="1">
      <c r="A373" s="42">
        <v>8053300573578</v>
      </c>
      <c r="B373" s="43"/>
      <c r="C373" s="31" t="s">
        <v>942</v>
      </c>
      <c r="D373" s="47" t="s">
        <v>943</v>
      </c>
      <c r="E373" s="65" t="s">
        <v>23</v>
      </c>
      <c r="F373" s="46">
        <v>24</v>
      </c>
      <c r="G373" s="35">
        <v>14.9</v>
      </c>
      <c r="H373" s="36">
        <f>G373*0.5*0.9*0.95</f>
        <v>6.36975</v>
      </c>
      <c r="I373" s="48">
        <f>H373*0.94</f>
        <v>5.987565</v>
      </c>
      <c r="J373" s="48">
        <f>H373*0.87</f>
        <v>5.5416825</v>
      </c>
      <c r="K373" s="38" t="s">
        <v>942</v>
      </c>
      <c r="L373" s="39"/>
      <c r="M373" s="40" t="str">
        <f>IF(L373&lt;1,"",IF(L373&lt;6,0,IF(L373&lt;12,0.06,IF(L373&gt;11,0.13,0))))</f>
        <v/>
      </c>
      <c r="N373" s="41" t="str">
        <f>IF(L373=0,"",IF(L373&lt;6,H373,IF(L373&lt;12,I373,J373)))</f>
        <v/>
      </c>
      <c r="O373" s="40" t="str">
        <f>_xlfn.IFERROR(L373*N373,"")</f>
        <v/>
      </c>
    </row>
    <row ht="45" customHeight="1" r="374" s="11" customFormat="1">
      <c r="A374" s="69" t="s">
        <v>944</v>
      </c>
      <c r="B374" s="43"/>
      <c r="C374" s="84" t="s">
        <v>945</v>
      </c>
      <c r="D374" s="114" t="s">
        <v>946</v>
      </c>
      <c r="E374" s="65" t="s">
        <v>23</v>
      </c>
      <c r="F374" s="46">
        <v>12</v>
      </c>
      <c r="G374" s="35">
        <v>34.9</v>
      </c>
      <c r="H374" s="36">
        <f>G374*0.5*0.9*0.95</f>
        <v>14.91975</v>
      </c>
      <c r="I374" s="48">
        <f>H374*0.94</f>
        <v>14.024565</v>
      </c>
      <c r="J374" s="48">
        <f>H374*0.87</f>
        <v>12.9801825</v>
      </c>
      <c r="K374" s="85" t="s">
        <v>945</v>
      </c>
      <c r="L374" s="39"/>
      <c r="M374" s="40" t="str">
        <f>IF(L374&lt;1,"",IF(L374&lt;6,0,IF(L374&lt;12,0.06,IF(L374&gt;11,0.13,0))))</f>
        <v/>
      </c>
      <c r="N374" s="41" t="str">
        <f>IF(L374=0,"",IF(L374&lt;6,H374,IF(L374&lt;12,I374,J374)))</f>
        <v/>
      </c>
      <c r="O374" s="40" t="str">
        <f>_xlfn.IFERROR(L374*N374,"")</f>
        <v/>
      </c>
    </row>
    <row ht="45" customHeight="1" r="375" s="11" customFormat="1">
      <c r="A375" s="125" t="s">
        <v>947</v>
      </c>
      <c r="B375" s="43"/>
      <c r="C375" s="121" t="s">
        <v>948</v>
      </c>
      <c r="D375" s="122" t="s">
        <v>949</v>
      </c>
      <c r="E375" s="65" t="s">
        <v>23</v>
      </c>
      <c r="F375" s="46">
        <v>12</v>
      </c>
      <c r="G375" s="35">
        <v>34.9</v>
      </c>
      <c r="H375" s="36">
        <f>G375*0.5*0.9*0.95</f>
        <v>14.91975</v>
      </c>
      <c r="I375" s="48">
        <f>H375*0.94</f>
        <v>14.024565</v>
      </c>
      <c r="J375" s="48">
        <f>H375*0.87</f>
        <v>12.9801825</v>
      </c>
      <c r="K375" s="123" t="s">
        <v>948</v>
      </c>
      <c r="L375" s="39"/>
      <c r="M375" s="40" t="str">
        <f>IF(L375&lt;1,"",IF(L375&lt;6,0,IF(L375&lt;12,0.06,IF(L375&gt;11,0.13,0))))</f>
        <v/>
      </c>
      <c r="N375" s="41" t="str">
        <f>IF(L375=0,"",IF(L375&lt;6,H375,IF(L375&lt;12,I375,J375)))</f>
        <v/>
      </c>
      <c r="O375" s="40" t="str">
        <f>_xlfn.IFERROR(L375*N375,"")</f>
        <v/>
      </c>
    </row>
    <row ht="45" customHeight="1" r="376" s="11" customFormat="1">
      <c r="A376" s="120">
        <v>8053300573639</v>
      </c>
      <c r="B376" s="43"/>
      <c r="C376" s="121" t="s">
        <v>950</v>
      </c>
      <c r="D376" s="122" t="s">
        <v>951</v>
      </c>
      <c r="E376" s="65" t="s">
        <v>23</v>
      </c>
      <c r="F376" s="46">
        <v>12</v>
      </c>
      <c r="G376" s="35">
        <v>34.9</v>
      </c>
      <c r="H376" s="36">
        <f>G376*0.5*0.9*0.95</f>
        <v>14.91975</v>
      </c>
      <c r="I376" s="48">
        <f>H376*0.94</f>
        <v>14.024565</v>
      </c>
      <c r="J376" s="48">
        <f>H376*0.87</f>
        <v>12.9801825</v>
      </c>
      <c r="K376" s="123" t="s">
        <v>950</v>
      </c>
      <c r="L376" s="39"/>
      <c r="M376" s="40" t="str">
        <f>IF(L376&lt;1,"",IF(L376&lt;6,0,IF(L376&lt;12,0.06,IF(L376&gt;11,0.13,0))))</f>
        <v/>
      </c>
      <c r="N376" s="41" t="str">
        <f>IF(L376=0,"",IF(L376&lt;6,H376,IF(L376&lt;12,I376,J376)))</f>
        <v/>
      </c>
      <c r="O376" s="40" t="str">
        <f>_xlfn.IFERROR(L376*N376,"")</f>
        <v/>
      </c>
    </row>
    <row ht="45" customHeight="1" r="377" s="11" customFormat="1">
      <c r="A377" s="125" t="s">
        <v>952</v>
      </c>
      <c r="B377" s="43"/>
      <c r="C377" s="121" t="s">
        <v>953</v>
      </c>
      <c r="D377" s="122" t="s">
        <v>954</v>
      </c>
      <c r="E377" s="65" t="s">
        <v>23</v>
      </c>
      <c r="F377" s="46">
        <v>12</v>
      </c>
      <c r="G377" s="35">
        <v>34.9</v>
      </c>
      <c r="H377" s="36">
        <f>G377*0.5*0.9*0.95</f>
        <v>14.91975</v>
      </c>
      <c r="I377" s="48">
        <f>H377*0.94</f>
        <v>14.024565</v>
      </c>
      <c r="J377" s="48">
        <f>H377*0.87</f>
        <v>12.9801825</v>
      </c>
      <c r="K377" s="123" t="s">
        <v>953</v>
      </c>
      <c r="L377" s="39"/>
      <c r="M377" s="40" t="str">
        <f>IF(L377&lt;1,"",IF(L377&lt;6,0,IF(L377&lt;12,0.06,IF(L377&gt;11,0.13,0))))</f>
        <v/>
      </c>
      <c r="N377" s="41" t="str">
        <f>IF(L377=0,"",IF(L377&lt;6,H377,IF(L377&lt;12,I377,J377)))</f>
        <v/>
      </c>
      <c r="O377" s="40" t="str">
        <f>_xlfn.IFERROR(L377*N377,"")</f>
        <v/>
      </c>
    </row>
    <row ht="45" customHeight="1" r="378" s="11" customFormat="1">
      <c r="A378" s="125" t="s">
        <v>955</v>
      </c>
      <c r="B378" s="43"/>
      <c r="C378" s="121" t="s">
        <v>956</v>
      </c>
      <c r="D378" s="122" t="s">
        <v>957</v>
      </c>
      <c r="E378" s="65" t="s">
        <v>23</v>
      </c>
      <c r="F378" s="46">
        <v>24</v>
      </c>
      <c r="G378" s="35">
        <v>22.9</v>
      </c>
      <c r="H378" s="36">
        <f>G378*0.5*0.9*0.95</f>
        <v>9.78975</v>
      </c>
      <c r="I378" s="48">
        <f>H378*0.94</f>
        <v>9.202365</v>
      </c>
      <c r="J378" s="48">
        <f>H378*0.87</f>
        <v>8.5170825</v>
      </c>
      <c r="K378" s="123" t="s">
        <v>956</v>
      </c>
      <c r="L378" s="39"/>
      <c r="M378" s="40" t="str">
        <f>IF(L378&lt;1,"",IF(L378&lt;6,0,IF(L378&lt;12,0.06,IF(L378&gt;11,0.13,0))))</f>
        <v/>
      </c>
      <c r="N378" s="41" t="str">
        <f>IF(L378=0,"",IF(L378&lt;6,H378,IF(L378&lt;12,I378,J378)))</f>
        <v/>
      </c>
      <c r="O378" s="40" t="str">
        <f>_xlfn.IFERROR(L378*N378,"")</f>
        <v/>
      </c>
    </row>
    <row ht="45" customHeight="1" r="379" s="11" customFormat="1">
      <c r="A379" s="125" t="s">
        <v>958</v>
      </c>
      <c r="B379" s="43"/>
      <c r="C379" s="121" t="s">
        <v>959</v>
      </c>
      <c r="D379" s="122" t="s">
        <v>960</v>
      </c>
      <c r="E379" s="65" t="s">
        <v>23</v>
      </c>
      <c r="F379" s="46">
        <v>24</v>
      </c>
      <c r="G379" s="35">
        <v>22.9</v>
      </c>
      <c r="H379" s="36">
        <f>G379*0.5*0.9*0.95</f>
        <v>9.78975</v>
      </c>
      <c r="I379" s="48">
        <f>H379*0.94</f>
        <v>9.202365</v>
      </c>
      <c r="J379" s="48">
        <f>H379*0.87</f>
        <v>8.5170825</v>
      </c>
      <c r="K379" s="123" t="s">
        <v>959</v>
      </c>
      <c r="L379" s="39"/>
      <c r="M379" s="40" t="str">
        <f>IF(L379&lt;1,"",IF(L379&lt;6,0,IF(L379&lt;12,0.06,IF(L379&gt;11,0.13,0))))</f>
        <v/>
      </c>
      <c r="N379" s="41" t="str">
        <f>IF(L379=0,"",IF(L379&lt;6,H379,IF(L379&lt;12,I379,J379)))</f>
        <v/>
      </c>
      <c r="O379" s="40" t="str">
        <f>_xlfn.IFERROR(L379*N379,"")</f>
        <v/>
      </c>
    </row>
    <row ht="45" customHeight="1" r="380" s="11" customFormat="1">
      <c r="A380" s="126">
        <v>8055035685809</v>
      </c>
      <c r="B380" s="52"/>
      <c r="C380" s="127" t="s">
        <v>961</v>
      </c>
      <c r="D380" s="128" t="s">
        <v>962</v>
      </c>
      <c r="E380" s="56">
        <v>2</v>
      </c>
      <c r="F380" s="57"/>
      <c r="G380" s="58">
        <v>22.9</v>
      </c>
      <c r="H380" s="36">
        <f>G380*0.5*0.9*0.95</f>
        <v>9.78975</v>
      </c>
      <c r="I380" s="59">
        <f>H380*0.94</f>
        <v>9.202365</v>
      </c>
      <c r="J380" s="59">
        <f>H380*0.87</f>
        <v>8.5170825</v>
      </c>
      <c r="K380" s="129" t="s">
        <v>961</v>
      </c>
      <c r="L380" s="39"/>
      <c r="M380" s="40" t="str">
        <f>IF(L380&lt;1,"",IF(L380&lt;6,0,IF(L380&lt;12,0.06,IF(L380&gt;11,0.13,0))))</f>
        <v/>
      </c>
      <c r="N380" s="41" t="str">
        <f>IF(L380=0,"",IF(L380&lt;6,H380,IF(L380&lt;12,I380,J380)))</f>
        <v/>
      </c>
      <c r="O380" s="40" t="str">
        <f>_xlfn.IFERROR(L380*N380,"")</f>
        <v/>
      </c>
    </row>
    <row ht="45" customHeight="1" r="381" s="11" customFormat="1">
      <c r="A381" s="125" t="s">
        <v>963</v>
      </c>
      <c r="B381" s="43"/>
      <c r="C381" s="121" t="s">
        <v>964</v>
      </c>
      <c r="D381" s="122" t="s">
        <v>965</v>
      </c>
      <c r="E381" s="65" t="s">
        <v>23</v>
      </c>
      <c r="F381" s="46">
        <v>24</v>
      </c>
      <c r="G381" s="35">
        <v>22.9</v>
      </c>
      <c r="H381" s="36">
        <f>G381*0.5*0.9*0.95</f>
        <v>9.78975</v>
      </c>
      <c r="I381" s="48">
        <f>H381*0.94</f>
        <v>9.202365</v>
      </c>
      <c r="J381" s="48">
        <f>H381*0.87</f>
        <v>8.5170825</v>
      </c>
      <c r="K381" s="123" t="s">
        <v>964</v>
      </c>
      <c r="L381" s="39"/>
      <c r="M381" s="40" t="str">
        <f>IF(L381&lt;1,"",IF(L381&lt;6,0,IF(L381&lt;12,0.06,IF(L381&gt;11,0.13,0))))</f>
        <v/>
      </c>
      <c r="N381" s="41" t="str">
        <f>IF(L381=0,"",IF(L381&lt;6,H381,IF(L381&lt;12,I381,J381)))</f>
        <v/>
      </c>
      <c r="O381" s="40" t="str">
        <f>_xlfn.IFERROR(L381*N381,"")</f>
        <v/>
      </c>
    </row>
    <row ht="45" customHeight="1" r="382" s="11" customFormat="1">
      <c r="A382" s="125" t="s">
        <v>966</v>
      </c>
      <c r="B382" s="43"/>
      <c r="C382" s="121" t="s">
        <v>967</v>
      </c>
      <c r="D382" s="122" t="s">
        <v>968</v>
      </c>
      <c r="E382" s="65" t="s">
        <v>23</v>
      </c>
      <c r="F382" s="46">
        <v>24</v>
      </c>
      <c r="G382" s="35">
        <v>22.9</v>
      </c>
      <c r="H382" s="36">
        <f>G382*0.5*0.9*0.95</f>
        <v>9.78975</v>
      </c>
      <c r="I382" s="48">
        <f>H382*0.94</f>
        <v>9.202365</v>
      </c>
      <c r="J382" s="48">
        <f>H382*0.87</f>
        <v>8.5170825</v>
      </c>
      <c r="K382" s="123" t="s">
        <v>967</v>
      </c>
      <c r="L382" s="39"/>
      <c r="M382" s="40" t="str">
        <f>IF(L382&lt;1,"",IF(L382&lt;6,0,IF(L382&lt;12,0.06,IF(L382&gt;11,0.13,0))))</f>
        <v/>
      </c>
      <c r="N382" s="41" t="str">
        <f>IF(L382=0,"",IF(L382&lt;6,H382,IF(L382&lt;12,I382,J382)))</f>
        <v/>
      </c>
      <c r="O382" s="40" t="str">
        <f>_xlfn.IFERROR(L382*N382,"")</f>
        <v/>
      </c>
    </row>
    <row ht="45" customHeight="1" r="383" s="11" customFormat="1">
      <c r="A383" s="120">
        <v>8053300573721</v>
      </c>
      <c r="B383" s="43"/>
      <c r="C383" s="121" t="s">
        <v>969</v>
      </c>
      <c r="D383" s="122" t="s">
        <v>970</v>
      </c>
      <c r="E383" s="65" t="s">
        <v>231</v>
      </c>
      <c r="F383" s="34" t="s">
        <v>193</v>
      </c>
      <c r="G383" s="35">
        <v>59</v>
      </c>
      <c r="H383" s="36">
        <f>G383*0.5*0.9*0.95</f>
        <v>25.2225</v>
      </c>
      <c r="I383" s="48">
        <f>H383*0.94</f>
        <v>23.70915</v>
      </c>
      <c r="J383" s="48">
        <f>H383*0.87</f>
        <v>21.943575</v>
      </c>
      <c r="K383" s="123" t="s">
        <v>969</v>
      </c>
      <c r="L383" s="39"/>
      <c r="M383" s="40" t="str">
        <f>IF(L383&lt;1,"",IF(L383&lt;6,0,IF(L383&lt;12,0.06,IF(L383&gt;11,0.13,0))))</f>
        <v/>
      </c>
      <c r="N383" s="41" t="str">
        <f>IF(L383=0,"",IF(L383&lt;6,H383,IF(L383&lt;12,I383,J383)))</f>
        <v/>
      </c>
      <c r="O383" s="40" t="str">
        <f>_xlfn.IFERROR(L383*N383,"")</f>
        <v/>
      </c>
    </row>
    <row ht="45" customHeight="1" r="384" s="11" customFormat="1">
      <c r="A384" s="125" t="s">
        <v>971</v>
      </c>
      <c r="B384" s="43"/>
      <c r="C384" s="121" t="s">
        <v>972</v>
      </c>
      <c r="D384" s="122" t="s">
        <v>973</v>
      </c>
      <c r="E384" s="65" t="s">
        <v>231</v>
      </c>
      <c r="F384" s="34" t="s">
        <v>193</v>
      </c>
      <c r="G384" s="35">
        <v>59</v>
      </c>
      <c r="H384" s="36">
        <f>G384*0.5*0.9*0.95</f>
        <v>25.2225</v>
      </c>
      <c r="I384" s="48">
        <f>H384*0.94</f>
        <v>23.70915</v>
      </c>
      <c r="J384" s="48">
        <f>H384*0.87</f>
        <v>21.943575</v>
      </c>
      <c r="K384" s="123" t="s">
        <v>972</v>
      </c>
      <c r="L384" s="39"/>
      <c r="M384" s="40" t="str">
        <f>IF(L384&lt;1,"",IF(L384&lt;6,0,IF(L384&lt;12,0.06,IF(L384&gt;11,0.13,0))))</f>
        <v/>
      </c>
      <c r="N384" s="41" t="str">
        <f>IF(L384=0,"",IF(L384&lt;6,H384,IF(L384&lt;12,I384,J384)))</f>
        <v/>
      </c>
      <c r="O384" s="40" t="str">
        <f>_xlfn.IFERROR(L384*N384,"")</f>
        <v/>
      </c>
    </row>
    <row ht="45" customHeight="1" r="385" s="11" customFormat="1">
      <c r="A385" s="125" t="s">
        <v>974</v>
      </c>
      <c r="B385" s="43"/>
      <c r="C385" s="121" t="s">
        <v>975</v>
      </c>
      <c r="D385" s="122" t="s">
        <v>976</v>
      </c>
      <c r="E385" s="65" t="s">
        <v>231</v>
      </c>
      <c r="F385" s="34" t="s">
        <v>193</v>
      </c>
      <c r="G385" s="35">
        <v>59</v>
      </c>
      <c r="H385" s="36">
        <f>G385*0.5*0.9*0.95</f>
        <v>25.2225</v>
      </c>
      <c r="I385" s="48">
        <f>H385*0.94</f>
        <v>23.70915</v>
      </c>
      <c r="J385" s="48">
        <f>H385*0.87</f>
        <v>21.943575</v>
      </c>
      <c r="K385" s="123" t="s">
        <v>975</v>
      </c>
      <c r="L385" s="39"/>
      <c r="M385" s="40" t="str">
        <f>IF(L385&lt;1,"",IF(L385&lt;6,0,IF(L385&lt;12,0.06,IF(L385&gt;11,0.13,0))))</f>
        <v/>
      </c>
      <c r="N385" s="41" t="str">
        <f>IF(L385=0,"",IF(L385&lt;6,H385,IF(L385&lt;12,I385,J385)))</f>
        <v/>
      </c>
      <c r="O385" s="40" t="str">
        <f>_xlfn.IFERROR(L385*N385,"")</f>
        <v/>
      </c>
    </row>
    <row ht="45" customHeight="1" r="386" s="11" customFormat="1">
      <c r="A386" s="125" t="s">
        <v>977</v>
      </c>
      <c r="B386" s="43"/>
      <c r="C386" s="121" t="s">
        <v>978</v>
      </c>
      <c r="D386" s="122" t="s">
        <v>979</v>
      </c>
      <c r="E386" s="65" t="s">
        <v>231</v>
      </c>
      <c r="F386" s="34" t="s">
        <v>193</v>
      </c>
      <c r="G386" s="35">
        <v>59</v>
      </c>
      <c r="H386" s="36">
        <f>G386*0.5*0.9*0.95</f>
        <v>25.2225</v>
      </c>
      <c r="I386" s="48">
        <f>H386*0.94</f>
        <v>23.70915</v>
      </c>
      <c r="J386" s="48">
        <f>H386*0.87</f>
        <v>21.943575</v>
      </c>
      <c r="K386" s="123" t="s">
        <v>978</v>
      </c>
      <c r="L386" s="39"/>
      <c r="M386" s="40" t="str">
        <f>IF(L386&lt;1,"",IF(L386&lt;6,0,IF(L386&lt;12,0.06,IF(L386&gt;11,0.13,0))))</f>
        <v/>
      </c>
      <c r="N386" s="41" t="str">
        <f>IF(L386=0,"",IF(L386&lt;6,H386,IF(L386&lt;12,I386,J386)))</f>
        <v/>
      </c>
      <c r="O386" s="40" t="str">
        <f>_xlfn.IFERROR(L386*N386,"")</f>
        <v/>
      </c>
    </row>
    <row ht="45" customHeight="1" r="387" s="11" customFormat="1">
      <c r="A387" s="120">
        <v>8053300573714</v>
      </c>
      <c r="B387" s="43"/>
      <c r="C387" s="121" t="s">
        <v>980</v>
      </c>
      <c r="D387" s="122" t="s">
        <v>981</v>
      </c>
      <c r="E387" s="65" t="s">
        <v>231</v>
      </c>
      <c r="F387" s="34" t="s">
        <v>193</v>
      </c>
      <c r="G387" s="35">
        <v>59</v>
      </c>
      <c r="H387" s="36">
        <f>G387*0.5*0.9*0.95</f>
        <v>25.2225</v>
      </c>
      <c r="I387" s="48">
        <f>H387*0.94</f>
        <v>23.70915</v>
      </c>
      <c r="J387" s="48">
        <f>H387*0.87</f>
        <v>21.943575</v>
      </c>
      <c r="K387" s="123" t="s">
        <v>980</v>
      </c>
      <c r="L387" s="39"/>
      <c r="M387" s="40" t="str">
        <f>IF(L387&lt;1,"",IF(L387&lt;6,0,IF(L387&lt;12,0.06,IF(L387&gt;11,0.13,0))))</f>
        <v/>
      </c>
      <c r="N387" s="41" t="str">
        <f>IF(L387=0,"",IF(L387&lt;6,H387,IF(L387&lt;12,I387,J387)))</f>
        <v/>
      </c>
      <c r="O387" s="40" t="str">
        <f>_xlfn.IFERROR(L387*N387,"")</f>
        <v/>
      </c>
    </row>
    <row ht="45" customHeight="1" r="388" s="11" customFormat="1">
      <c r="A388" s="120">
        <v>8053300574483</v>
      </c>
      <c r="B388" s="43"/>
      <c r="C388" s="121" t="s">
        <v>982</v>
      </c>
      <c r="D388" s="122" t="s">
        <v>983</v>
      </c>
      <c r="E388" s="65" t="s">
        <v>23</v>
      </c>
      <c r="F388" s="34" t="s">
        <v>282</v>
      </c>
      <c r="G388" s="35">
        <v>44</v>
      </c>
      <c r="H388" s="36">
        <f>G388*0.5*0.9*0.95</f>
        <v>18.81</v>
      </c>
      <c r="I388" s="48">
        <f>H388*0.94</f>
        <v>17.6814</v>
      </c>
      <c r="J388" s="48">
        <f>H388*0.87</f>
        <v>16.3647</v>
      </c>
      <c r="K388" s="123" t="s">
        <v>982</v>
      </c>
      <c r="L388" s="39"/>
      <c r="M388" s="40" t="str">
        <f>IF(L388&lt;1,"",IF(L388&lt;6,0,IF(L388&lt;12,0.06,IF(L388&gt;11,0.13,0))))</f>
        <v/>
      </c>
      <c r="N388" s="41" t="str">
        <f>IF(L388=0,"",IF(L388&lt;6,H388,IF(L388&lt;12,I388,J388)))</f>
        <v/>
      </c>
      <c r="O388" s="40" t="str">
        <f>_xlfn.IFERROR(L388*N388,"")</f>
        <v/>
      </c>
    </row>
    <row ht="45" customHeight="1" r="389" s="11" customFormat="1">
      <c r="A389" s="120">
        <v>8053300574667</v>
      </c>
      <c r="B389" s="43"/>
      <c r="C389" s="121" t="s">
        <v>984</v>
      </c>
      <c r="D389" s="122" t="s">
        <v>985</v>
      </c>
      <c r="E389" s="45" t="s">
        <v>282</v>
      </c>
      <c r="F389" s="34" t="s">
        <v>350</v>
      </c>
      <c r="G389" s="35">
        <v>8.9</v>
      </c>
      <c r="H389" s="36">
        <f>G389*0.5*0.9*0.95</f>
        <v>3.80475</v>
      </c>
      <c r="I389" s="48">
        <f>H389*0.94</f>
        <v>3.576465</v>
      </c>
      <c r="J389" s="48">
        <f>H389*0.87</f>
        <v>3.3101325</v>
      </c>
      <c r="K389" s="123" t="s">
        <v>984</v>
      </c>
      <c r="L389" s="39"/>
      <c r="M389" s="40" t="str">
        <f>IF(L389&lt;1,"",IF(L389&lt;6,0,IF(L389&lt;12,0.06,IF(L389&gt;11,0.13,0))))</f>
        <v/>
      </c>
      <c r="N389" s="41" t="str">
        <f>IF(L389=0,"",IF(L389&lt;6,H389,IF(L389&lt;12,I389,J389)))</f>
        <v/>
      </c>
      <c r="O389" s="40" t="str">
        <f>_xlfn.IFERROR(L389*N389,"")</f>
        <v/>
      </c>
    </row>
    <row ht="45" customHeight="1" r="390" s="11" customFormat="1">
      <c r="A390" s="125" t="s">
        <v>986</v>
      </c>
      <c r="B390" s="43"/>
      <c r="C390" s="121" t="s">
        <v>987</v>
      </c>
      <c r="D390" s="122" t="s">
        <v>988</v>
      </c>
      <c r="E390" s="45" t="s">
        <v>23</v>
      </c>
      <c r="F390" s="34" t="s">
        <v>989</v>
      </c>
      <c r="G390" s="35">
        <v>10.9</v>
      </c>
      <c r="H390" s="36">
        <f>G390*0.5*0.9*0.95</f>
        <v>4.65975</v>
      </c>
      <c r="I390" s="48">
        <f>H390*0.94</f>
        <v>4.380165</v>
      </c>
      <c r="J390" s="48">
        <f>H390*0.87</f>
        <v>4.0539825</v>
      </c>
      <c r="K390" s="123" t="s">
        <v>987</v>
      </c>
      <c r="L390" s="39"/>
      <c r="M390" s="40" t="str">
        <f>IF(L390&lt;1,"",IF(L390&lt;6,0,IF(L390&lt;12,0.06,IF(L390&gt;11,0.13,0))))</f>
        <v/>
      </c>
      <c r="N390" s="41" t="str">
        <f>IF(L390=0,"",IF(L390&lt;6,H390,IF(L390&lt;12,I390,J390)))</f>
        <v/>
      </c>
      <c r="O390" s="40" t="str">
        <f>_xlfn.IFERROR(L390*N390,"")</f>
        <v/>
      </c>
    </row>
    <row ht="45" customHeight="1" r="391" s="11" customFormat="1">
      <c r="A391" s="125" t="s">
        <v>990</v>
      </c>
      <c r="B391" s="43"/>
      <c r="C391" s="121" t="s">
        <v>991</v>
      </c>
      <c r="D391" s="122" t="s">
        <v>992</v>
      </c>
      <c r="E391" s="45" t="s">
        <v>23</v>
      </c>
      <c r="F391" s="34" t="s">
        <v>989</v>
      </c>
      <c r="G391" s="35">
        <v>10.9</v>
      </c>
      <c r="H391" s="36">
        <f>G391*0.5*0.9*0.95</f>
        <v>4.65975</v>
      </c>
      <c r="I391" s="48">
        <f>H391*0.94</f>
        <v>4.380165</v>
      </c>
      <c r="J391" s="48">
        <f>H391*0.87</f>
        <v>4.0539825</v>
      </c>
      <c r="K391" s="123" t="s">
        <v>991</v>
      </c>
      <c r="L391" s="39"/>
      <c r="M391" s="40" t="str">
        <f>IF(L391&lt;1,"",IF(L391&lt;6,0,IF(L391&lt;12,0.06,IF(L391&gt;11,0.13,0))))</f>
        <v/>
      </c>
      <c r="N391" s="41" t="str">
        <f>IF(L391=0,"",IF(L391&lt;6,H391,IF(L391&lt;12,I391,J391)))</f>
        <v/>
      </c>
      <c r="O391" s="40" t="str">
        <f>_xlfn.IFERROR(L391*N391,"")</f>
        <v/>
      </c>
    </row>
    <row ht="45" customHeight="1" r="392" s="11" customFormat="1">
      <c r="A392" s="125" t="s">
        <v>993</v>
      </c>
      <c r="B392" s="43"/>
      <c r="C392" s="121" t="s">
        <v>994</v>
      </c>
      <c r="D392" s="122" t="s">
        <v>995</v>
      </c>
      <c r="E392" s="45" t="s">
        <v>23</v>
      </c>
      <c r="F392" s="34" t="s">
        <v>989</v>
      </c>
      <c r="G392" s="35">
        <v>10.9</v>
      </c>
      <c r="H392" s="36">
        <f>G392*0.5*0.9*0.95</f>
        <v>4.65975</v>
      </c>
      <c r="I392" s="48">
        <f>H392*0.94</f>
        <v>4.380165</v>
      </c>
      <c r="J392" s="48">
        <f>H392*0.87</f>
        <v>4.0539825</v>
      </c>
      <c r="K392" s="123" t="s">
        <v>994</v>
      </c>
      <c r="L392" s="39"/>
      <c r="M392" s="40" t="str">
        <f>IF(L392&lt;1,"",IF(L392&lt;6,0,IF(L392&lt;12,0.06,IF(L392&gt;11,0.13,0))))</f>
        <v/>
      </c>
      <c r="N392" s="41" t="str">
        <f>IF(L392=0,"",IF(L392&lt;6,H392,IF(L392&lt;12,I392,J392)))</f>
        <v/>
      </c>
      <c r="O392" s="40" t="str">
        <f>_xlfn.IFERROR(L392*N392,"")</f>
        <v/>
      </c>
    </row>
    <row ht="45" customHeight="1" r="393" s="11" customFormat="1">
      <c r="A393" s="125" t="s">
        <v>996</v>
      </c>
      <c r="B393" s="43"/>
      <c r="C393" s="121" t="s">
        <v>997</v>
      </c>
      <c r="D393" s="122" t="s">
        <v>998</v>
      </c>
      <c r="E393" s="45" t="s">
        <v>23</v>
      </c>
      <c r="F393" s="34" t="s">
        <v>989</v>
      </c>
      <c r="G393" s="35">
        <v>10.9</v>
      </c>
      <c r="H393" s="36">
        <f>G393*0.5*0.9*0.95</f>
        <v>4.65975</v>
      </c>
      <c r="I393" s="48">
        <f>H393*0.94</f>
        <v>4.380165</v>
      </c>
      <c r="J393" s="48">
        <f>H393*0.87</f>
        <v>4.0539825</v>
      </c>
      <c r="K393" s="123" t="s">
        <v>997</v>
      </c>
      <c r="L393" s="39"/>
      <c r="M393" s="40" t="str">
        <f>IF(L393&lt;1,"",IF(L393&lt;6,0,IF(L393&lt;12,0.06,IF(L393&gt;11,0.13,0))))</f>
        <v/>
      </c>
      <c r="N393" s="41" t="str">
        <f>IF(L393=0,"",IF(L393&lt;6,H393,IF(L393&lt;12,I393,J393)))</f>
        <v/>
      </c>
      <c r="O393" s="40" t="str">
        <f>_xlfn.IFERROR(L393*N393,"")</f>
        <v/>
      </c>
    </row>
    <row ht="45" customHeight="1" r="394" s="11" customFormat="1">
      <c r="A394" s="125" t="s">
        <v>999</v>
      </c>
      <c r="B394" s="43"/>
      <c r="C394" s="121" t="s">
        <v>1000</v>
      </c>
      <c r="D394" s="122" t="s">
        <v>1001</v>
      </c>
      <c r="E394" s="45" t="s">
        <v>23</v>
      </c>
      <c r="F394" s="34" t="s">
        <v>989</v>
      </c>
      <c r="G394" s="35">
        <v>12.9</v>
      </c>
      <c r="H394" s="36">
        <f>G394*0.5*0.9*0.95</f>
        <v>5.51475</v>
      </c>
      <c r="I394" s="48">
        <f>H394*0.94</f>
        <v>5.183865</v>
      </c>
      <c r="J394" s="48">
        <f>H394*0.87</f>
        <v>4.7978325</v>
      </c>
      <c r="K394" s="123" t="s">
        <v>1000</v>
      </c>
      <c r="L394" s="39"/>
      <c r="M394" s="40" t="str">
        <f>IF(L394&lt;1,"",IF(L394&lt;6,0,IF(L394&lt;12,0.06,IF(L394&gt;11,0.13,0))))</f>
        <v/>
      </c>
      <c r="N394" s="41" t="str">
        <f>IF(L394=0,"",IF(L394&lt;6,H394,IF(L394&lt;12,I394,J394)))</f>
        <v/>
      </c>
      <c r="O394" s="40" t="str">
        <f>_xlfn.IFERROR(L394*N394,"")</f>
        <v/>
      </c>
    </row>
    <row ht="45" customHeight="1" r="395" s="11" customFormat="1">
      <c r="A395" s="125" t="s">
        <v>1002</v>
      </c>
      <c r="B395" s="130"/>
      <c r="C395" s="121" t="s">
        <v>1003</v>
      </c>
      <c r="D395" s="122" t="s">
        <v>1004</v>
      </c>
      <c r="E395" s="45" t="s">
        <v>23</v>
      </c>
      <c r="F395" s="34" t="s">
        <v>989</v>
      </c>
      <c r="G395" s="35">
        <v>12.9</v>
      </c>
      <c r="H395" s="36">
        <f>G395*0.5*0.9*0.95</f>
        <v>5.51475</v>
      </c>
      <c r="I395" s="48">
        <f>H395*0.94</f>
        <v>5.183865</v>
      </c>
      <c r="J395" s="48">
        <f>H395*0.87</f>
        <v>4.7978325</v>
      </c>
      <c r="K395" s="123" t="s">
        <v>1003</v>
      </c>
      <c r="L395" s="39"/>
      <c r="M395" s="40" t="str">
        <f>IF(L395&lt;1,"",IF(L395&lt;6,0,IF(L395&lt;12,0.06,IF(L395&gt;11,0.13,0))))</f>
        <v/>
      </c>
      <c r="N395" s="41" t="str">
        <f>IF(L395=0,"",IF(L395&lt;6,H395,IF(L395&lt;12,I395,J395)))</f>
        <v/>
      </c>
      <c r="O395" s="40" t="str">
        <f>_xlfn.IFERROR(L395*N395,"")</f>
        <v/>
      </c>
    </row>
    <row ht="45" customHeight="1" r="396" s="11" customFormat="1">
      <c r="A396" s="125" t="s">
        <v>1005</v>
      </c>
      <c r="B396" s="43"/>
      <c r="C396" s="121" t="s">
        <v>1006</v>
      </c>
      <c r="D396" s="122" t="s">
        <v>1007</v>
      </c>
      <c r="E396" s="45" t="s">
        <v>23</v>
      </c>
      <c r="F396" s="34" t="s">
        <v>989</v>
      </c>
      <c r="G396" s="35">
        <v>12.9</v>
      </c>
      <c r="H396" s="36">
        <f>G396*0.5*0.9*0.95</f>
        <v>5.51475</v>
      </c>
      <c r="I396" s="48">
        <f>H396*0.94</f>
        <v>5.183865</v>
      </c>
      <c r="J396" s="48">
        <f>H396*0.87</f>
        <v>4.7978325</v>
      </c>
      <c r="K396" s="123" t="s">
        <v>1006</v>
      </c>
      <c r="L396" s="39"/>
      <c r="M396" s="40" t="str">
        <f>IF(L396&lt;1,"",IF(L396&lt;6,0,IF(L396&lt;12,0.06,IF(L396&gt;11,0.13,0))))</f>
        <v/>
      </c>
      <c r="N396" s="41" t="str">
        <f>IF(L396=0,"",IF(L396&lt;6,H396,IF(L396&lt;12,I396,J396)))</f>
        <v/>
      </c>
      <c r="O396" s="40" t="str">
        <f>_xlfn.IFERROR(L396*N396,"")</f>
        <v/>
      </c>
    </row>
    <row ht="45" customHeight="1" r="397" s="11" customFormat="1">
      <c r="A397" s="125" t="s">
        <v>1008</v>
      </c>
      <c r="B397" s="43"/>
      <c r="C397" s="121" t="s">
        <v>1009</v>
      </c>
      <c r="D397" s="122" t="s">
        <v>1010</v>
      </c>
      <c r="E397" s="45" t="s">
        <v>23</v>
      </c>
      <c r="F397" s="34" t="s">
        <v>989</v>
      </c>
      <c r="G397" s="35">
        <v>12.9</v>
      </c>
      <c r="H397" s="36">
        <f>G397*0.5*0.9*0.95</f>
        <v>5.51475</v>
      </c>
      <c r="I397" s="48">
        <f>H397*0.94</f>
        <v>5.183865</v>
      </c>
      <c r="J397" s="48">
        <f>H397*0.87</f>
        <v>4.7978325</v>
      </c>
      <c r="K397" s="123" t="s">
        <v>1009</v>
      </c>
      <c r="L397" s="39"/>
      <c r="M397" s="40" t="str">
        <f>IF(L397&lt;1,"",IF(L397&lt;6,0,IF(L397&lt;12,0.06,IF(L397&gt;11,0.13,0))))</f>
        <v/>
      </c>
      <c r="N397" s="41" t="str">
        <f>IF(L397=0,"",IF(L397&lt;6,H397,IF(L397&lt;12,I397,J397)))</f>
        <v/>
      </c>
      <c r="O397" s="40" t="str">
        <f>_xlfn.IFERROR(L397*N397,"")</f>
        <v/>
      </c>
    </row>
    <row ht="45" customHeight="1" r="398" s="11" customFormat="1">
      <c r="A398" s="125" t="s">
        <v>1011</v>
      </c>
      <c r="B398" s="43"/>
      <c r="C398" s="121" t="s">
        <v>1012</v>
      </c>
      <c r="D398" s="122" t="s">
        <v>1013</v>
      </c>
      <c r="E398" s="45" t="s">
        <v>23</v>
      </c>
      <c r="F398" s="34" t="s">
        <v>989</v>
      </c>
      <c r="G398" s="35">
        <v>14.9</v>
      </c>
      <c r="H398" s="36">
        <f>G398*0.5*0.9*0.95</f>
        <v>6.36975</v>
      </c>
      <c r="I398" s="48">
        <f>H398*0.94</f>
        <v>5.987565</v>
      </c>
      <c r="J398" s="48">
        <f>H398*0.87</f>
        <v>5.5416825</v>
      </c>
      <c r="K398" s="123" t="s">
        <v>1012</v>
      </c>
      <c r="L398" s="39"/>
      <c r="M398" s="40" t="str">
        <f>IF(L398&lt;1,"",IF(L398&lt;6,0,IF(L398&lt;12,0.06,IF(L398&gt;11,0.13,0))))</f>
        <v/>
      </c>
      <c r="N398" s="41" t="str">
        <f>IF(L398=0,"",IF(L398&lt;6,H398,IF(L398&lt;12,I398,J398)))</f>
        <v/>
      </c>
      <c r="O398" s="40" t="str">
        <f>_xlfn.IFERROR(L398*N398,"")</f>
        <v/>
      </c>
    </row>
    <row ht="45" customHeight="1" r="399" s="11" customFormat="1">
      <c r="A399" s="125" t="s">
        <v>1014</v>
      </c>
      <c r="B399" s="43"/>
      <c r="C399" s="121" t="s">
        <v>1015</v>
      </c>
      <c r="D399" s="122" t="s">
        <v>1016</v>
      </c>
      <c r="E399" s="45" t="s">
        <v>23</v>
      </c>
      <c r="F399" s="34" t="s">
        <v>989</v>
      </c>
      <c r="G399" s="35">
        <v>14.9</v>
      </c>
      <c r="H399" s="36">
        <f>G399*0.5*0.9*0.95</f>
        <v>6.36975</v>
      </c>
      <c r="I399" s="48">
        <f>H399*0.94</f>
        <v>5.987565</v>
      </c>
      <c r="J399" s="48">
        <f>H399*0.87</f>
        <v>5.5416825</v>
      </c>
      <c r="K399" s="123" t="s">
        <v>1015</v>
      </c>
      <c r="L399" s="39"/>
      <c r="M399" s="40" t="str">
        <f>IF(L399&lt;1,"",IF(L399&lt;6,0,IF(L399&lt;12,0.06,IF(L399&gt;11,0.13,0))))</f>
        <v/>
      </c>
      <c r="N399" s="41" t="str">
        <f>IF(L399=0,"",IF(L399&lt;6,H399,IF(L399&lt;12,I399,J399)))</f>
        <v/>
      </c>
      <c r="O399" s="40" t="str">
        <f>_xlfn.IFERROR(L399*N399,"")</f>
        <v/>
      </c>
    </row>
    <row ht="45" customHeight="1" r="400" s="11" customFormat="1">
      <c r="A400" s="125" t="s">
        <v>1017</v>
      </c>
      <c r="B400" s="43"/>
      <c r="C400" s="121" t="s">
        <v>1018</v>
      </c>
      <c r="D400" s="122" t="s">
        <v>1019</v>
      </c>
      <c r="E400" s="45" t="s">
        <v>23</v>
      </c>
      <c r="F400" s="34" t="s">
        <v>989</v>
      </c>
      <c r="G400" s="35">
        <v>14.9</v>
      </c>
      <c r="H400" s="36">
        <f>G400*0.5*0.9*0.95</f>
        <v>6.36975</v>
      </c>
      <c r="I400" s="48">
        <f>H400*0.94</f>
        <v>5.987565</v>
      </c>
      <c r="J400" s="48">
        <f>H400*0.87</f>
        <v>5.5416825</v>
      </c>
      <c r="K400" s="123" t="s">
        <v>1018</v>
      </c>
      <c r="L400" s="39"/>
      <c r="M400" s="40" t="str">
        <f>IF(L400&lt;1,"",IF(L400&lt;6,0,IF(L400&lt;12,0.06,IF(L400&gt;11,0.13,0))))</f>
        <v/>
      </c>
      <c r="N400" s="41" t="str">
        <f>IF(L400=0,"",IF(L400&lt;6,H400,IF(L400&lt;12,I400,J400)))</f>
        <v/>
      </c>
      <c r="O400" s="40" t="str">
        <f>_xlfn.IFERROR(L400*N400,"")</f>
        <v/>
      </c>
    </row>
    <row ht="45" customHeight="1" r="401" s="11" customFormat="1">
      <c r="A401" s="125" t="s">
        <v>1020</v>
      </c>
      <c r="B401" s="43"/>
      <c r="C401" s="121" t="s">
        <v>1021</v>
      </c>
      <c r="D401" s="122" t="s">
        <v>1022</v>
      </c>
      <c r="E401" s="45" t="s">
        <v>23</v>
      </c>
      <c r="F401" s="34" t="s">
        <v>989</v>
      </c>
      <c r="G401" s="35">
        <v>14.9</v>
      </c>
      <c r="H401" s="36">
        <f>G401*0.5*0.9*0.95</f>
        <v>6.36975</v>
      </c>
      <c r="I401" s="48">
        <f>H401*0.94</f>
        <v>5.987565</v>
      </c>
      <c r="J401" s="48">
        <f>H401*0.87</f>
        <v>5.5416825</v>
      </c>
      <c r="K401" s="123" t="s">
        <v>1021</v>
      </c>
      <c r="L401" s="39"/>
      <c r="M401" s="40" t="str">
        <f>IF(L401&lt;1,"",IF(L401&lt;6,0,IF(L401&lt;12,0.06,IF(L401&gt;11,0.13,0))))</f>
        <v/>
      </c>
      <c r="N401" s="41" t="str">
        <f>IF(L401=0,"",IF(L401&lt;6,H401,IF(L401&lt;12,I401,J401)))</f>
        <v/>
      </c>
      <c r="O401" s="40" t="str">
        <f>_xlfn.IFERROR(L401*N401,"")</f>
        <v/>
      </c>
    </row>
    <row ht="45" customHeight="1" r="402" s="11" customFormat="1">
      <c r="A402" s="125" t="s">
        <v>1023</v>
      </c>
      <c r="B402" s="43"/>
      <c r="C402" s="121" t="s">
        <v>1024</v>
      </c>
      <c r="D402" s="122" t="s">
        <v>1025</v>
      </c>
      <c r="E402" s="45" t="s">
        <v>23</v>
      </c>
      <c r="F402" s="34" t="s">
        <v>1026</v>
      </c>
      <c r="G402" s="35">
        <v>16.9</v>
      </c>
      <c r="H402" s="36">
        <f>G402*0.5*0.9*0.95</f>
        <v>7.22475</v>
      </c>
      <c r="I402" s="48">
        <f>H402*0.94</f>
        <v>6.791265</v>
      </c>
      <c r="J402" s="48">
        <f>H402*0.87</f>
        <v>6.2855325</v>
      </c>
      <c r="K402" s="123" t="s">
        <v>1024</v>
      </c>
      <c r="L402" s="39"/>
      <c r="M402" s="40" t="str">
        <f>IF(L402&lt;1,"",IF(L402&lt;6,0,IF(L402&lt;12,0.06,IF(L402&gt;11,0.13,0))))</f>
        <v/>
      </c>
      <c r="N402" s="41" t="str">
        <f>IF(L402=0,"",IF(L402&lt;6,H402,IF(L402&lt;12,I402,J402)))</f>
        <v/>
      </c>
      <c r="O402" s="40" t="str">
        <f>_xlfn.IFERROR(L402*N402,"")</f>
        <v/>
      </c>
    </row>
    <row ht="45" customHeight="1" r="403" s="11" customFormat="1">
      <c r="A403" s="125" t="s">
        <v>1027</v>
      </c>
      <c r="B403" s="43"/>
      <c r="C403" s="121" t="s">
        <v>1028</v>
      </c>
      <c r="D403" s="122" t="s">
        <v>1029</v>
      </c>
      <c r="E403" s="45" t="s">
        <v>23</v>
      </c>
      <c r="F403" s="34" t="s">
        <v>1026</v>
      </c>
      <c r="G403" s="35">
        <v>16.9</v>
      </c>
      <c r="H403" s="36">
        <f>G403*0.5*0.9*0.95</f>
        <v>7.22475</v>
      </c>
      <c r="I403" s="48">
        <f>H403*0.94</f>
        <v>6.791265</v>
      </c>
      <c r="J403" s="48">
        <f>H403*0.87</f>
        <v>6.2855325</v>
      </c>
      <c r="K403" s="123" t="s">
        <v>1028</v>
      </c>
      <c r="L403" s="39"/>
      <c r="M403" s="40" t="str">
        <f>IF(L403&lt;1,"",IF(L403&lt;6,0,IF(L403&lt;12,0.06,IF(L403&gt;11,0.13,0))))</f>
        <v/>
      </c>
      <c r="N403" s="41" t="str">
        <f>IF(L403=0,"",IF(L403&lt;6,H403,IF(L403&lt;12,I403,J403)))</f>
        <v/>
      </c>
      <c r="O403" s="40" t="str">
        <f>_xlfn.IFERROR(L403*N403,"")</f>
        <v/>
      </c>
    </row>
    <row ht="45" customHeight="1" r="404" s="11" customFormat="1">
      <c r="A404" s="125" t="s">
        <v>1030</v>
      </c>
      <c r="B404" s="43"/>
      <c r="C404" s="121" t="s">
        <v>1031</v>
      </c>
      <c r="D404" s="122" t="s">
        <v>1032</v>
      </c>
      <c r="E404" s="45" t="s">
        <v>23</v>
      </c>
      <c r="F404" s="34" t="s">
        <v>1026</v>
      </c>
      <c r="G404" s="35">
        <v>16.9</v>
      </c>
      <c r="H404" s="36">
        <f>G404*0.5*0.9*0.95</f>
        <v>7.22475</v>
      </c>
      <c r="I404" s="48">
        <f>H404*0.94</f>
        <v>6.791265</v>
      </c>
      <c r="J404" s="48">
        <f>H404*0.87</f>
        <v>6.2855325</v>
      </c>
      <c r="K404" s="123" t="s">
        <v>1031</v>
      </c>
      <c r="L404" s="39"/>
      <c r="M404" s="40" t="str">
        <f>IF(L404&lt;1,"",IF(L404&lt;6,0,IF(L404&lt;12,0.06,IF(L404&gt;11,0.13,0))))</f>
        <v/>
      </c>
      <c r="N404" s="41" t="str">
        <f>IF(L404=0,"",IF(L404&lt;6,H404,IF(L404&lt;12,I404,J404)))</f>
        <v/>
      </c>
      <c r="O404" s="40" t="str">
        <f>_xlfn.IFERROR(L404*N404,"")</f>
        <v/>
      </c>
    </row>
    <row ht="45" customHeight="1" r="405" s="11" customFormat="1">
      <c r="A405" s="125" t="s">
        <v>1033</v>
      </c>
      <c r="B405" s="43"/>
      <c r="C405" s="121" t="s">
        <v>1034</v>
      </c>
      <c r="D405" s="122" t="s">
        <v>1035</v>
      </c>
      <c r="E405" s="45" t="s">
        <v>23</v>
      </c>
      <c r="F405" s="34" t="s">
        <v>1026</v>
      </c>
      <c r="G405" s="35">
        <v>16.9</v>
      </c>
      <c r="H405" s="36">
        <f>G405*0.5*0.9*0.95</f>
        <v>7.22475</v>
      </c>
      <c r="I405" s="48">
        <f>H405*0.94</f>
        <v>6.791265</v>
      </c>
      <c r="J405" s="48">
        <f>H405*0.87</f>
        <v>6.2855325</v>
      </c>
      <c r="K405" s="123" t="s">
        <v>1034</v>
      </c>
      <c r="L405" s="39"/>
      <c r="M405" s="40" t="str">
        <f>IF(L405&lt;1,"",IF(L405&lt;6,0,IF(L405&lt;12,0.06,IF(L405&gt;11,0.13,0))))</f>
        <v/>
      </c>
      <c r="N405" s="41" t="str">
        <f>IF(L405=0,"",IF(L405&lt;6,H405,IF(L405&lt;12,I405,J405)))</f>
        <v/>
      </c>
      <c r="O405" s="40" t="str">
        <f>_xlfn.IFERROR(L405*N405,"")</f>
        <v/>
      </c>
    </row>
    <row ht="45" customHeight="1" r="406" s="11" customFormat="1">
      <c r="A406" s="125" t="s">
        <v>1036</v>
      </c>
      <c r="B406" s="43"/>
      <c r="C406" s="121" t="s">
        <v>1037</v>
      </c>
      <c r="D406" s="122" t="s">
        <v>1038</v>
      </c>
      <c r="E406" s="45" t="s">
        <v>23</v>
      </c>
      <c r="F406" s="34" t="s">
        <v>1026</v>
      </c>
      <c r="G406" s="35">
        <v>17.9</v>
      </c>
      <c r="H406" s="36">
        <f>G406*0.5*0.9*0.95</f>
        <v>7.65225</v>
      </c>
      <c r="I406" s="48">
        <f>H406*0.94</f>
        <v>7.193115</v>
      </c>
      <c r="J406" s="48">
        <f>H406*0.87</f>
        <v>6.6574575</v>
      </c>
      <c r="K406" s="123" t="s">
        <v>1037</v>
      </c>
      <c r="L406" s="39"/>
      <c r="M406" s="40" t="str">
        <f>IF(L406&lt;1,"",IF(L406&lt;6,0,IF(L406&lt;12,0.06,IF(L406&gt;11,0.13,0))))</f>
        <v/>
      </c>
      <c r="N406" s="41" t="str">
        <f>IF(L406=0,"",IF(L406&lt;6,H406,IF(L406&lt;12,I406,J406)))</f>
        <v/>
      </c>
      <c r="O406" s="40" t="str">
        <f>_xlfn.IFERROR(L406*N406,"")</f>
        <v/>
      </c>
    </row>
    <row ht="45" customHeight="1" r="407" s="11" customFormat="1">
      <c r="A407" s="125" t="s">
        <v>1039</v>
      </c>
      <c r="B407" s="43"/>
      <c r="C407" s="121" t="s">
        <v>1040</v>
      </c>
      <c r="D407" s="122" t="s">
        <v>1041</v>
      </c>
      <c r="E407" s="45" t="s">
        <v>23</v>
      </c>
      <c r="F407" s="34" t="s">
        <v>1026</v>
      </c>
      <c r="G407" s="35">
        <v>17.9</v>
      </c>
      <c r="H407" s="36">
        <f>G407*0.5*0.9*0.95</f>
        <v>7.65225</v>
      </c>
      <c r="I407" s="48">
        <f>H407*0.94</f>
        <v>7.193115</v>
      </c>
      <c r="J407" s="48">
        <f>H407*0.87</f>
        <v>6.6574575</v>
      </c>
      <c r="K407" s="123" t="s">
        <v>1040</v>
      </c>
      <c r="L407" s="39"/>
      <c r="M407" s="40" t="str">
        <f>IF(L407&lt;1,"",IF(L407&lt;6,0,IF(L407&lt;12,0.06,IF(L407&gt;11,0.13,0))))</f>
        <v/>
      </c>
      <c r="N407" s="41" t="str">
        <f>IF(L407=0,"",IF(L407&lt;6,H407,IF(L407&lt;12,I407,J407)))</f>
        <v/>
      </c>
      <c r="O407" s="40" t="str">
        <f>_xlfn.IFERROR(L407*N407,"")</f>
        <v/>
      </c>
    </row>
    <row ht="45" customHeight="1" r="408" s="11" customFormat="1">
      <c r="A408" s="125" t="s">
        <v>1042</v>
      </c>
      <c r="B408" s="43"/>
      <c r="C408" s="121" t="s">
        <v>1043</v>
      </c>
      <c r="D408" s="122" t="s">
        <v>1044</v>
      </c>
      <c r="E408" s="45" t="s">
        <v>23</v>
      </c>
      <c r="F408" s="34" t="s">
        <v>1026</v>
      </c>
      <c r="G408" s="35">
        <v>17.9</v>
      </c>
      <c r="H408" s="36">
        <f>G408*0.5*0.9*0.95</f>
        <v>7.65225</v>
      </c>
      <c r="I408" s="48">
        <f>H408*0.94</f>
        <v>7.193115</v>
      </c>
      <c r="J408" s="48">
        <f>H408*0.87</f>
        <v>6.6574575</v>
      </c>
      <c r="K408" s="123" t="s">
        <v>1043</v>
      </c>
      <c r="L408" s="39"/>
      <c r="M408" s="40" t="str">
        <f>IF(L408&lt;1,"",IF(L408&lt;6,0,IF(L408&lt;12,0.06,IF(L408&gt;11,0.13,0))))</f>
        <v/>
      </c>
      <c r="N408" s="41" t="str">
        <f>IF(L408=0,"",IF(L408&lt;6,H408,IF(L408&lt;12,I408,J408)))</f>
        <v/>
      </c>
      <c r="O408" s="40" t="str">
        <f>_xlfn.IFERROR(L408*N408,"")</f>
        <v/>
      </c>
    </row>
    <row ht="45" customHeight="1" r="409" s="11" customFormat="1">
      <c r="A409" s="125" t="s">
        <v>1045</v>
      </c>
      <c r="B409" s="43"/>
      <c r="C409" s="121" t="s">
        <v>1046</v>
      </c>
      <c r="D409" s="122" t="s">
        <v>1047</v>
      </c>
      <c r="E409" s="45" t="s">
        <v>23</v>
      </c>
      <c r="F409" s="34" t="s">
        <v>1026</v>
      </c>
      <c r="G409" s="35">
        <v>17.9</v>
      </c>
      <c r="H409" s="36">
        <f>G409*0.5*0.9*0.95</f>
        <v>7.65225</v>
      </c>
      <c r="I409" s="48">
        <f>H409*0.94</f>
        <v>7.193115</v>
      </c>
      <c r="J409" s="48">
        <f>H409*0.87</f>
        <v>6.6574575</v>
      </c>
      <c r="K409" s="123" t="s">
        <v>1046</v>
      </c>
      <c r="L409" s="39"/>
      <c r="M409" s="40" t="str">
        <f>IF(L409&lt;1,"",IF(L409&lt;6,0,IF(L409&lt;12,0.06,IF(L409&gt;11,0.13,0))))</f>
        <v/>
      </c>
      <c r="N409" s="41" t="str">
        <f>IF(L409=0,"",IF(L409&lt;6,H409,IF(L409&lt;12,I409,J409)))</f>
        <v/>
      </c>
      <c r="O409" s="40" t="str">
        <f>_xlfn.IFERROR(L409*N409,"")</f>
        <v/>
      </c>
    </row>
    <row ht="45" customHeight="1" r="410" s="11" customFormat="1">
      <c r="A410" s="131" t="s">
        <v>1048</v>
      </c>
      <c r="B410" s="52"/>
      <c r="C410" s="121" t="s">
        <v>1049</v>
      </c>
      <c r="D410" s="122" t="s">
        <v>1050</v>
      </c>
      <c r="E410" s="45" t="s">
        <v>23</v>
      </c>
      <c r="F410" s="34" t="s">
        <v>296</v>
      </c>
      <c r="G410" s="35">
        <v>27.9</v>
      </c>
      <c r="H410" s="36">
        <f>G410*0.5*0.9*0.95</f>
        <v>11.92725</v>
      </c>
      <c r="I410" s="48">
        <f>H410*0.94</f>
        <v>11.211615</v>
      </c>
      <c r="J410" s="48">
        <f>H410*0.87</f>
        <v>10.3767075</v>
      </c>
      <c r="K410" s="123" t="s">
        <v>1049</v>
      </c>
      <c r="L410" s="39"/>
      <c r="M410" s="40" t="str">
        <f>IF(L410&lt;1,"",IF(L410&lt;6,0,IF(L410&lt;12,0.06,IF(L410&gt;11,0.13,0))))</f>
        <v/>
      </c>
      <c r="N410" s="41" t="str">
        <f>IF(L410=0,"",IF(L410&lt;6,H410,IF(L410&lt;12,I410,J410)))</f>
        <v/>
      </c>
      <c r="O410" s="40" t="str">
        <f>_xlfn.IFERROR(L410*N410,"")</f>
        <v/>
      </c>
    </row>
    <row ht="45" customHeight="1" r="411" s="11" customFormat="1">
      <c r="A411" s="125" t="s">
        <v>1051</v>
      </c>
      <c r="B411" s="43"/>
      <c r="C411" s="121" t="s">
        <v>1052</v>
      </c>
      <c r="D411" s="122" t="s">
        <v>1053</v>
      </c>
      <c r="E411" s="45" t="s">
        <v>23</v>
      </c>
      <c r="F411" s="34" t="s">
        <v>296</v>
      </c>
      <c r="G411" s="35">
        <v>27.9</v>
      </c>
      <c r="H411" s="36">
        <f>G411*0.5*0.9*0.95</f>
        <v>11.92725</v>
      </c>
      <c r="I411" s="48">
        <f>H411*0.94</f>
        <v>11.211615</v>
      </c>
      <c r="J411" s="48">
        <f>H411*0.87</f>
        <v>10.3767075</v>
      </c>
      <c r="K411" s="123" t="s">
        <v>1052</v>
      </c>
      <c r="L411" s="39"/>
      <c r="M411" s="40" t="str">
        <f>IF(L411&lt;1,"",IF(L411&lt;6,0,IF(L411&lt;12,0.06,IF(L411&gt;11,0.13,0))))</f>
        <v/>
      </c>
      <c r="N411" s="41" t="str">
        <f>IF(L411=0,"",IF(L411&lt;6,H411,IF(L411&lt;12,I411,J411)))</f>
        <v/>
      </c>
      <c r="O411" s="40" t="str">
        <f>_xlfn.IFERROR(L411*N411,"")</f>
        <v/>
      </c>
    </row>
    <row ht="45" customHeight="1" r="412" s="11" customFormat="1">
      <c r="A412" s="125" t="s">
        <v>1054</v>
      </c>
      <c r="B412" s="43"/>
      <c r="C412" s="121" t="s">
        <v>1055</v>
      </c>
      <c r="D412" s="122" t="s">
        <v>1056</v>
      </c>
      <c r="E412" s="45" t="s">
        <v>23</v>
      </c>
      <c r="F412" s="34" t="s">
        <v>296</v>
      </c>
      <c r="G412" s="35">
        <v>27.9</v>
      </c>
      <c r="H412" s="36">
        <f>G412*0.5*0.9*0.95</f>
        <v>11.92725</v>
      </c>
      <c r="I412" s="48">
        <f>H412*0.94</f>
        <v>11.211615</v>
      </c>
      <c r="J412" s="48">
        <f>H412*0.87</f>
        <v>10.3767075</v>
      </c>
      <c r="K412" s="123" t="s">
        <v>1055</v>
      </c>
      <c r="L412" s="39"/>
      <c r="M412" s="40" t="str">
        <f>IF(L412&lt;1,"",IF(L412&lt;6,0,IF(L412&lt;12,0.06,IF(L412&gt;11,0.13,0))))</f>
        <v/>
      </c>
      <c r="N412" s="41" t="str">
        <f>IF(L412=0,"",IF(L412&lt;6,H412,IF(L412&lt;12,I412,J412)))</f>
        <v/>
      </c>
      <c r="O412" s="40" t="str">
        <f>_xlfn.IFERROR(L412*N412,"")</f>
        <v/>
      </c>
    </row>
    <row ht="45" customHeight="1" r="413" s="11" customFormat="1">
      <c r="A413" s="125" t="s">
        <v>1057</v>
      </c>
      <c r="B413" s="43"/>
      <c r="C413" s="121" t="s">
        <v>1058</v>
      </c>
      <c r="D413" s="122" t="s">
        <v>1059</v>
      </c>
      <c r="E413" s="45" t="s">
        <v>23</v>
      </c>
      <c r="F413" s="34" t="s">
        <v>296</v>
      </c>
      <c r="G413" s="35">
        <v>29.9</v>
      </c>
      <c r="H413" s="36">
        <f>G413*0.5*0.9*0.95</f>
        <v>12.78225</v>
      </c>
      <c r="I413" s="48">
        <f>H413*0.94</f>
        <v>12.015315</v>
      </c>
      <c r="J413" s="48">
        <f>H413*0.87</f>
        <v>11.1205575</v>
      </c>
      <c r="K413" s="123" t="s">
        <v>1058</v>
      </c>
      <c r="L413" s="39"/>
      <c r="M413" s="40" t="str">
        <f>IF(L413&lt;1,"",IF(L413&lt;6,0,IF(L413&lt;12,0.06,IF(L413&gt;11,0.13,0))))</f>
        <v/>
      </c>
      <c r="N413" s="41" t="str">
        <f>IF(L413=0,"",IF(L413&lt;6,H413,IF(L413&lt;12,I413,J413)))</f>
        <v/>
      </c>
      <c r="O413" s="40" t="str">
        <f>_xlfn.IFERROR(L413*N413,"")</f>
        <v/>
      </c>
    </row>
    <row ht="45" customHeight="1" r="414" s="11" customFormat="1">
      <c r="A414" s="125" t="s">
        <v>1060</v>
      </c>
      <c r="B414" s="43"/>
      <c r="C414" s="121" t="s">
        <v>1061</v>
      </c>
      <c r="D414" s="122" t="s">
        <v>1062</v>
      </c>
      <c r="E414" s="45" t="s">
        <v>23</v>
      </c>
      <c r="F414" s="34" t="s">
        <v>296</v>
      </c>
      <c r="G414" s="35">
        <v>29.9</v>
      </c>
      <c r="H414" s="36">
        <f>G414*0.5*0.9*0.95</f>
        <v>12.78225</v>
      </c>
      <c r="I414" s="48">
        <f>H414*0.94</f>
        <v>12.015315</v>
      </c>
      <c r="J414" s="48">
        <f>H414*0.87</f>
        <v>11.1205575</v>
      </c>
      <c r="K414" s="123" t="s">
        <v>1061</v>
      </c>
      <c r="L414" s="39"/>
      <c r="M414" s="40" t="str">
        <f>IF(L414&lt;1,"",IF(L414&lt;6,0,IF(L414&lt;12,0.06,IF(L414&gt;11,0.13,0))))</f>
        <v/>
      </c>
      <c r="N414" s="41" t="str">
        <f>IF(L414=0,"",IF(L414&lt;6,H414,IF(L414&lt;12,I414,J414)))</f>
        <v/>
      </c>
      <c r="O414" s="40" t="str">
        <f>_xlfn.IFERROR(L414*N414,"")</f>
        <v/>
      </c>
    </row>
    <row ht="45" customHeight="1" r="415" s="11" customFormat="1">
      <c r="A415" s="131" t="s">
        <v>1063</v>
      </c>
      <c r="B415" s="52"/>
      <c r="C415" s="121" t="s">
        <v>1064</v>
      </c>
      <c r="D415" s="122" t="s">
        <v>1065</v>
      </c>
      <c r="E415" s="45" t="s">
        <v>23</v>
      </c>
      <c r="F415" s="34" t="s">
        <v>296</v>
      </c>
      <c r="G415" s="35">
        <v>29.9</v>
      </c>
      <c r="H415" s="36">
        <f>G415*0.5*0.9*0.95</f>
        <v>12.78225</v>
      </c>
      <c r="I415" s="48">
        <f>H415*0.94</f>
        <v>12.015315</v>
      </c>
      <c r="J415" s="48">
        <f>H415*0.87</f>
        <v>11.1205575</v>
      </c>
      <c r="K415" s="123" t="s">
        <v>1064</v>
      </c>
      <c r="L415" s="39"/>
      <c r="M415" s="40" t="str">
        <f>IF(L415&lt;1,"",IF(L415&lt;6,0,IF(L415&lt;12,0.06,IF(L415&gt;11,0.13,0))))</f>
        <v/>
      </c>
      <c r="N415" s="41" t="str">
        <f>IF(L415=0,"",IF(L415&lt;6,H415,IF(L415&lt;12,I415,J415)))</f>
        <v/>
      </c>
      <c r="O415" s="40" t="str">
        <f>_xlfn.IFERROR(L415*N415,"")</f>
        <v/>
      </c>
    </row>
    <row ht="45" customHeight="1" r="416" s="11" customFormat="1">
      <c r="A416" s="125" t="s">
        <v>1066</v>
      </c>
      <c r="B416" s="43"/>
      <c r="C416" s="121" t="s">
        <v>1067</v>
      </c>
      <c r="D416" s="122" t="s">
        <v>1068</v>
      </c>
      <c r="E416" s="45" t="s">
        <v>23</v>
      </c>
      <c r="F416" s="34" t="s">
        <v>296</v>
      </c>
      <c r="G416" s="35">
        <v>29.9</v>
      </c>
      <c r="H416" s="36">
        <f>G416*0.5*0.9*0.95</f>
        <v>12.78225</v>
      </c>
      <c r="I416" s="48">
        <f>H416*0.94</f>
        <v>12.015315</v>
      </c>
      <c r="J416" s="48">
        <f>H416*0.87</f>
        <v>11.1205575</v>
      </c>
      <c r="K416" s="123" t="s">
        <v>1067</v>
      </c>
      <c r="L416" s="39"/>
      <c r="M416" s="40" t="str">
        <f>IF(L416&lt;1,"",IF(L416&lt;6,0,IF(L416&lt;12,0.06,IF(L416&gt;11,0.13,0))))</f>
        <v/>
      </c>
      <c r="N416" s="41" t="str">
        <f>IF(L416=0,"",IF(L416&lt;6,H416,IF(L416&lt;12,I416,J416)))</f>
        <v/>
      </c>
      <c r="O416" s="40" t="str">
        <f>_xlfn.IFERROR(L416*N416,"")</f>
        <v/>
      </c>
    </row>
    <row ht="45" customHeight="1" r="417" s="11" customFormat="1">
      <c r="A417" s="131" t="s">
        <v>1069</v>
      </c>
      <c r="B417" s="52"/>
      <c r="C417" s="121" t="s">
        <v>1070</v>
      </c>
      <c r="D417" s="122" t="s">
        <v>1071</v>
      </c>
      <c r="E417" s="45" t="s">
        <v>23</v>
      </c>
      <c r="F417" s="34" t="s">
        <v>296</v>
      </c>
      <c r="G417" s="35">
        <v>29.9</v>
      </c>
      <c r="H417" s="36">
        <f>G417*0.5*0.9*0.95</f>
        <v>12.78225</v>
      </c>
      <c r="I417" s="48">
        <f>H417*0.94</f>
        <v>12.015315</v>
      </c>
      <c r="J417" s="48">
        <f>H417*0.87</f>
        <v>11.1205575</v>
      </c>
      <c r="K417" s="123" t="s">
        <v>1070</v>
      </c>
      <c r="L417" s="39"/>
      <c r="M417" s="40" t="str">
        <f>IF(L417&lt;1,"",IF(L417&lt;6,0,IF(L417&lt;12,0.06,IF(L417&gt;11,0.13,0))))</f>
        <v/>
      </c>
      <c r="N417" s="41" t="str">
        <f>IF(L417=0,"",IF(L417&lt;6,H417,IF(L417&lt;12,I417,J417)))</f>
        <v/>
      </c>
      <c r="O417" s="40" t="str">
        <f>_xlfn.IFERROR(L417*N417,"")</f>
        <v/>
      </c>
    </row>
    <row ht="45" customHeight="1" r="418" s="11" customFormat="1">
      <c r="A418" s="125" t="s">
        <v>1072</v>
      </c>
      <c r="B418" s="43"/>
      <c r="C418" s="121" t="s">
        <v>1073</v>
      </c>
      <c r="D418" s="122" t="s">
        <v>1074</v>
      </c>
      <c r="E418" s="45" t="s">
        <v>23</v>
      </c>
      <c r="F418" s="34" t="s">
        <v>296</v>
      </c>
      <c r="G418" s="35">
        <v>29.9</v>
      </c>
      <c r="H418" s="36">
        <f>G418*0.5*0.9*0.95</f>
        <v>12.78225</v>
      </c>
      <c r="I418" s="48">
        <f>H418*0.94</f>
        <v>12.015315</v>
      </c>
      <c r="J418" s="48">
        <f>H418*0.87</f>
        <v>11.1205575</v>
      </c>
      <c r="K418" s="123" t="s">
        <v>1073</v>
      </c>
      <c r="L418" s="39"/>
      <c r="M418" s="40" t="str">
        <f>IF(L418&lt;1,"",IF(L418&lt;6,0,IF(L418&lt;12,0.06,IF(L418&gt;11,0.13,0))))</f>
        <v/>
      </c>
      <c r="N418" s="41" t="str">
        <f>IF(L418=0,"",IF(L418&lt;6,H418,IF(L418&lt;12,I418,J418)))</f>
        <v/>
      </c>
      <c r="O418" s="40" t="str">
        <f>_xlfn.IFERROR(L418*N418,"")</f>
        <v/>
      </c>
    </row>
    <row ht="45" customHeight="1" r="419" s="11" customFormat="1">
      <c r="A419" s="131" t="s">
        <v>1075</v>
      </c>
      <c r="B419" s="52"/>
      <c r="C419" s="121" t="s">
        <v>1076</v>
      </c>
      <c r="D419" s="122" t="s">
        <v>1077</v>
      </c>
      <c r="E419" s="45" t="s">
        <v>23</v>
      </c>
      <c r="F419" s="34" t="s">
        <v>193</v>
      </c>
      <c r="G419" s="35">
        <v>14.9</v>
      </c>
      <c r="H419" s="36">
        <f>G419*0.5*0.9*0.95</f>
        <v>6.36975</v>
      </c>
      <c r="I419" s="48">
        <f>H419*0.94</f>
        <v>5.987565</v>
      </c>
      <c r="J419" s="48">
        <f>H419*0.87</f>
        <v>5.5416825</v>
      </c>
      <c r="K419" s="123" t="s">
        <v>1076</v>
      </c>
      <c r="L419" s="39"/>
      <c r="M419" s="40" t="str">
        <f>IF(L419&lt;1,"",IF(L419&lt;6,0,IF(L419&lt;12,0.06,IF(L419&gt;11,0.13,0))))</f>
        <v/>
      </c>
      <c r="N419" s="41" t="str">
        <f>IF(L419=0,"",IF(L419&lt;6,H419,IF(L419&lt;12,I419,J419)))</f>
        <v/>
      </c>
      <c r="O419" s="40" t="str">
        <f>_xlfn.IFERROR(L419*N419,"")</f>
        <v/>
      </c>
    </row>
    <row ht="45" customHeight="1" r="420" s="11" customFormat="1">
      <c r="A420" s="125" t="s">
        <v>1078</v>
      </c>
      <c r="B420" s="43"/>
      <c r="C420" s="121" t="s">
        <v>1079</v>
      </c>
      <c r="D420" s="122" t="s">
        <v>1080</v>
      </c>
      <c r="E420" s="45" t="s">
        <v>23</v>
      </c>
      <c r="F420" s="34" t="s">
        <v>193</v>
      </c>
      <c r="G420" s="35">
        <v>14.9</v>
      </c>
      <c r="H420" s="36">
        <f>G420*0.5*0.9*0.95</f>
        <v>6.36975</v>
      </c>
      <c r="I420" s="48">
        <f>H420*0.94</f>
        <v>5.987565</v>
      </c>
      <c r="J420" s="48">
        <f>H420*0.87</f>
        <v>5.5416825</v>
      </c>
      <c r="K420" s="123" t="s">
        <v>1079</v>
      </c>
      <c r="L420" s="39"/>
      <c r="M420" s="40" t="str">
        <f>IF(L420&lt;1,"",IF(L420&lt;6,0,IF(L420&lt;12,0.06,IF(L420&gt;11,0.13,0))))</f>
        <v/>
      </c>
      <c r="N420" s="41" t="str">
        <f>IF(L420=0,"",IF(L420&lt;6,H420,IF(L420&lt;12,I420,J420)))</f>
        <v/>
      </c>
      <c r="O420" s="40" t="str">
        <f>_xlfn.IFERROR(L420*N420,"")</f>
        <v/>
      </c>
    </row>
    <row ht="45" customHeight="1" r="421" s="11" customFormat="1">
      <c r="A421" s="125" t="s">
        <v>1081</v>
      </c>
      <c r="B421" s="43"/>
      <c r="C421" s="121" t="s">
        <v>1082</v>
      </c>
      <c r="D421" s="122" t="s">
        <v>1083</v>
      </c>
      <c r="E421" s="45" t="s">
        <v>23</v>
      </c>
      <c r="F421" s="34" t="s">
        <v>193</v>
      </c>
      <c r="G421" s="35">
        <v>14.9</v>
      </c>
      <c r="H421" s="36">
        <f>G421*0.5*0.9*0.95</f>
        <v>6.36975</v>
      </c>
      <c r="I421" s="48">
        <f>H421*0.94</f>
        <v>5.987565</v>
      </c>
      <c r="J421" s="48">
        <f>H421*0.87</f>
        <v>5.5416825</v>
      </c>
      <c r="K421" s="123" t="s">
        <v>1082</v>
      </c>
      <c r="L421" s="39"/>
      <c r="M421" s="40" t="str">
        <f>IF(L421&lt;1,"",IF(L421&lt;6,0,IF(L421&lt;12,0.06,IF(L421&gt;11,0.13,0))))</f>
        <v/>
      </c>
      <c r="N421" s="41" t="str">
        <f>IF(L421=0,"",IF(L421&lt;6,H421,IF(L421&lt;12,I421,J421)))</f>
        <v/>
      </c>
      <c r="O421" s="40" t="str">
        <f>_xlfn.IFERROR(L421*N421,"")</f>
        <v/>
      </c>
    </row>
    <row ht="45" customHeight="1" r="422" s="11" customFormat="1">
      <c r="A422" s="132">
        <v>8053300576104</v>
      </c>
      <c r="B422" s="52"/>
      <c r="C422" s="121" t="s">
        <v>1084</v>
      </c>
      <c r="D422" s="122" t="s">
        <v>1085</v>
      </c>
      <c r="E422" s="45" t="s">
        <v>406</v>
      </c>
      <c r="F422" s="133" t="s">
        <v>407</v>
      </c>
      <c r="G422" s="35">
        <v>19.9</v>
      </c>
      <c r="H422" s="36">
        <f>G422*0.5*0.9*0.95</f>
        <v>8.50725</v>
      </c>
      <c r="I422" s="48">
        <f>H422*0.94</f>
        <v>7.996815</v>
      </c>
      <c r="J422" s="48">
        <f>H422*0.87</f>
        <v>7.4013075</v>
      </c>
      <c r="K422" s="123" t="s">
        <v>1084</v>
      </c>
      <c r="L422" s="39"/>
      <c r="M422" s="40" t="str">
        <f>IF(L422&lt;1,"",IF(L422&lt;6,0,IF(L422&lt;12,0.06,IF(L422&gt;11,0.13,0))))</f>
        <v/>
      </c>
      <c r="N422" s="41" t="str">
        <f>IF(L422=0,"",IF(L422&lt;6,H422,IF(L422&lt;12,I422,J422)))</f>
        <v/>
      </c>
      <c r="O422" s="40" t="str">
        <f>_xlfn.IFERROR(L422*N422,"")</f>
        <v/>
      </c>
    </row>
    <row ht="36" customHeight="1" r="423" s="11" customFormat="1">
      <c r="A423" s="120">
        <v>8053300574902</v>
      </c>
      <c r="B423" s="43"/>
      <c r="C423" s="121" t="s">
        <v>1086</v>
      </c>
      <c r="D423" s="122" t="s">
        <v>1087</v>
      </c>
      <c r="E423" s="45" t="s">
        <v>406</v>
      </c>
      <c r="F423" s="34" t="s">
        <v>407</v>
      </c>
      <c r="G423" s="35">
        <v>19.9</v>
      </c>
      <c r="H423" s="36">
        <f>G423*0.5*0.9*0.95</f>
        <v>8.50725</v>
      </c>
      <c r="I423" s="48">
        <f>H423*0.94</f>
        <v>7.996815</v>
      </c>
      <c r="J423" s="48">
        <f>H423*0.87</f>
        <v>7.4013075</v>
      </c>
      <c r="K423" s="123" t="s">
        <v>1086</v>
      </c>
      <c r="L423" s="39"/>
      <c r="M423" s="40" t="str">
        <f>IF(L423&lt;1,"",IF(L423&lt;6,0,IF(L423&lt;12,0.06,IF(L423&gt;11,0.13,0))))</f>
        <v/>
      </c>
      <c r="N423" s="41" t="str">
        <f>IF(L423=0,"",IF(L423&lt;6,H423,IF(L423&lt;12,I423,J423)))</f>
        <v/>
      </c>
      <c r="O423" s="40" t="str">
        <f>_xlfn.IFERROR(L423*N423,"")</f>
        <v/>
      </c>
    </row>
    <row ht="36" customHeight="1" r="424" s="11" customFormat="1">
      <c r="A424" s="120">
        <v>8053300575343</v>
      </c>
      <c r="B424" s="43"/>
      <c r="C424" s="121" t="s">
        <v>1088</v>
      </c>
      <c r="D424" s="122" t="s">
        <v>1089</v>
      </c>
      <c r="E424" s="45" t="s">
        <v>406</v>
      </c>
      <c r="F424" s="34" t="s">
        <v>407</v>
      </c>
      <c r="G424" s="35">
        <v>19.9</v>
      </c>
      <c r="H424" s="36">
        <f>G424*0.5*0.9*0.95</f>
        <v>8.50725</v>
      </c>
      <c r="I424" s="48">
        <f>H424*0.94</f>
        <v>7.996815</v>
      </c>
      <c r="J424" s="48">
        <f>H424*0.87</f>
        <v>7.4013075</v>
      </c>
      <c r="K424" s="123" t="s">
        <v>1088</v>
      </c>
      <c r="L424" s="39"/>
      <c r="M424" s="40" t="str">
        <f>IF(L424&lt;1,"",IF(L424&lt;6,0,IF(L424&lt;12,0.06,IF(L424&gt;11,0.13,0))))</f>
        <v/>
      </c>
      <c r="N424" s="41" t="str">
        <f>IF(L424=0,"",IF(L424&lt;6,H424,IF(L424&lt;12,I424,J424)))</f>
        <v/>
      </c>
      <c r="O424" s="40" t="str">
        <f>_xlfn.IFERROR(L424*N424,"")</f>
        <v/>
      </c>
    </row>
    <row ht="48" customHeight="1" r="425" s="11" customFormat="1">
      <c r="A425" s="132">
        <v>8053300577392</v>
      </c>
      <c r="B425" s="63"/>
      <c r="C425" s="121" t="s">
        <v>1090</v>
      </c>
      <c r="D425" s="122" t="s">
        <v>1091</v>
      </c>
      <c r="E425" s="45" t="s">
        <v>406</v>
      </c>
      <c r="F425" s="34" t="s">
        <v>407</v>
      </c>
      <c r="G425" s="35">
        <v>19.9</v>
      </c>
      <c r="H425" s="36">
        <f>G425*0.5*0.9*0.95</f>
        <v>8.50725</v>
      </c>
      <c r="I425" s="48">
        <f>H425*0.94</f>
        <v>7.996815</v>
      </c>
      <c r="J425" s="48">
        <f>H425*0.87</f>
        <v>7.4013075</v>
      </c>
      <c r="K425" s="123" t="s">
        <v>1090</v>
      </c>
      <c r="L425" s="39"/>
      <c r="M425" s="40" t="str">
        <f>IF(L425&lt;1,"",IF(L425&lt;6,0,IF(L425&lt;12,0.06,IF(L425&gt;11,0.13,0))))</f>
        <v/>
      </c>
      <c r="N425" s="41" t="str">
        <f>IF(L425=0,"",IF(L425&lt;6,H425,IF(L425&lt;12,I425,J425)))</f>
        <v/>
      </c>
      <c r="O425" s="40" t="str">
        <f>_xlfn.IFERROR(L425*N425,"")</f>
        <v/>
      </c>
    </row>
    <row ht="48" customHeight="1" r="426" s="11" customFormat="1">
      <c r="A426" s="132">
        <v>8055035681573</v>
      </c>
      <c r="B426" s="52"/>
      <c r="C426" s="121" t="s">
        <v>1092</v>
      </c>
      <c r="D426" s="122" t="s">
        <v>1093</v>
      </c>
      <c r="E426" s="45" t="s">
        <v>406</v>
      </c>
      <c r="F426" s="34" t="s">
        <v>1094</v>
      </c>
      <c r="G426" s="35">
        <v>19.9</v>
      </c>
      <c r="H426" s="36">
        <f>G426*0.5*0.9*0.95</f>
        <v>8.50725</v>
      </c>
      <c r="I426" s="48">
        <f>H426*0.94</f>
        <v>7.996815</v>
      </c>
      <c r="J426" s="48">
        <f>H426*0.87</f>
        <v>7.4013075</v>
      </c>
      <c r="K426" s="123" t="s">
        <v>1092</v>
      </c>
      <c r="L426" s="39"/>
      <c r="M426" s="40" t="str">
        <f>IF(L426&lt;1,"",IF(L426&lt;6,0,IF(L426&lt;12,0.06,IF(L426&gt;11,0.13,0))))</f>
        <v/>
      </c>
      <c r="N426" s="41" t="str">
        <f>IF(L426=0,"",IF(L426&lt;6,H426,IF(L426&lt;12,I426,J426)))</f>
        <v/>
      </c>
      <c r="O426" s="40" t="str">
        <f>_xlfn.IFERROR(L426*N426,"")</f>
        <v/>
      </c>
    </row>
    <row ht="45" customHeight="1" r="427" s="11" customFormat="1">
      <c r="A427" s="132">
        <v>8053300576098</v>
      </c>
      <c r="B427" s="52"/>
      <c r="C427" s="121" t="s">
        <v>1095</v>
      </c>
      <c r="D427" s="122" t="s">
        <v>1096</v>
      </c>
      <c r="E427" s="45" t="s">
        <v>406</v>
      </c>
      <c r="F427" s="34" t="s">
        <v>407</v>
      </c>
      <c r="G427" s="35">
        <v>19.9</v>
      </c>
      <c r="H427" s="36">
        <f>G427*0.5*0.9*0.95</f>
        <v>8.50725</v>
      </c>
      <c r="I427" s="48">
        <f>H427*0.94</f>
        <v>7.996815</v>
      </c>
      <c r="J427" s="48">
        <f>H427*0.87</f>
        <v>7.4013075</v>
      </c>
      <c r="K427" s="123" t="s">
        <v>1095</v>
      </c>
      <c r="L427" s="39"/>
      <c r="M427" s="40" t="str">
        <f>IF(L427&lt;1,"",IF(L427&lt;6,0,IF(L427&lt;12,0.06,IF(L427&gt;11,0.13,0))))</f>
        <v/>
      </c>
      <c r="N427" s="41" t="str">
        <f>IF(L427=0,"",IF(L427&lt;6,H427,IF(L427&lt;12,I427,J427)))</f>
        <v/>
      </c>
      <c r="O427" s="40" t="str">
        <f>_xlfn.IFERROR(L427*N427,"")</f>
        <v/>
      </c>
    </row>
    <row ht="45" customHeight="1" r="428" s="11" customFormat="1">
      <c r="A428" s="120">
        <v>8053300575350</v>
      </c>
      <c r="B428" s="43"/>
      <c r="C428" s="121" t="s">
        <v>1097</v>
      </c>
      <c r="D428" s="122" t="s">
        <v>1098</v>
      </c>
      <c r="E428" s="45" t="s">
        <v>23</v>
      </c>
      <c r="F428" s="46">
        <v>12</v>
      </c>
      <c r="G428" s="35">
        <v>39</v>
      </c>
      <c r="H428" s="36">
        <f>G428*0.5*0.9*0.95</f>
        <v>16.6725</v>
      </c>
      <c r="I428" s="48">
        <f>H428*0.94</f>
        <v>15.67215</v>
      </c>
      <c r="J428" s="48">
        <f>H428*0.87</f>
        <v>14.505075</v>
      </c>
      <c r="K428" s="123" t="s">
        <v>1097</v>
      </c>
      <c r="L428" s="39"/>
      <c r="M428" s="40" t="str">
        <f>IF(L428&lt;1,"",IF(L428&lt;6,0,IF(L428&lt;12,0.06,IF(L428&gt;11,0.13,0))))</f>
        <v/>
      </c>
      <c r="N428" s="41" t="str">
        <f>IF(L428=0,"",IF(L428&lt;6,H428,IF(L428&lt;12,I428,J428)))</f>
        <v/>
      </c>
      <c r="O428" s="40" t="str">
        <f>_xlfn.IFERROR(L428*N428,"")</f>
        <v/>
      </c>
    </row>
    <row ht="45" customHeight="1" r="429" s="11" customFormat="1">
      <c r="A429" s="120">
        <v>8053300575367</v>
      </c>
      <c r="B429" s="43"/>
      <c r="C429" s="121" t="s">
        <v>1099</v>
      </c>
      <c r="D429" s="122" t="s">
        <v>1100</v>
      </c>
      <c r="E429" s="45" t="s">
        <v>23</v>
      </c>
      <c r="F429" s="46">
        <v>8</v>
      </c>
      <c r="G429" s="35">
        <v>39</v>
      </c>
      <c r="H429" s="36">
        <f>G429*0.5*0.9*0.95</f>
        <v>16.6725</v>
      </c>
      <c r="I429" s="48">
        <f>H429*0.94</f>
        <v>15.67215</v>
      </c>
      <c r="J429" s="48">
        <f>H429*0.87</f>
        <v>14.505075</v>
      </c>
      <c r="K429" s="123" t="s">
        <v>1099</v>
      </c>
      <c r="L429" s="39"/>
      <c r="M429" s="40" t="str">
        <f>IF(L429&lt;1,"",IF(L429&lt;6,0,IF(L429&lt;12,0.06,IF(L429&gt;11,0.13,0))))</f>
        <v/>
      </c>
      <c r="N429" s="41" t="str">
        <f>IF(L429=0,"",IF(L429&lt;6,H429,IF(L429&lt;12,I429,J429)))</f>
        <v/>
      </c>
      <c r="O429" s="40" t="str">
        <f>_xlfn.IFERROR(L429*N429,"")</f>
        <v/>
      </c>
    </row>
    <row ht="45" customHeight="1" r="430" s="11" customFormat="1">
      <c r="A430" s="120">
        <v>8053300575374</v>
      </c>
      <c r="B430" s="43"/>
      <c r="C430" s="121" t="s">
        <v>1101</v>
      </c>
      <c r="D430" s="122" t="s">
        <v>1102</v>
      </c>
      <c r="E430" s="45" t="s">
        <v>23</v>
      </c>
      <c r="F430" s="46">
        <v>12</v>
      </c>
      <c r="G430" s="35">
        <v>27.9</v>
      </c>
      <c r="H430" s="36">
        <f>G430*0.5*0.9*0.95</f>
        <v>11.92725</v>
      </c>
      <c r="I430" s="48">
        <f>H430*0.94</f>
        <v>11.211615</v>
      </c>
      <c r="J430" s="48">
        <f>H430*0.87</f>
        <v>10.3767075</v>
      </c>
      <c r="K430" s="123" t="s">
        <v>1101</v>
      </c>
      <c r="L430" s="39"/>
      <c r="M430" s="40" t="str">
        <f>IF(L430&lt;1,"",IF(L430&lt;6,0,IF(L430&lt;12,0.06,IF(L430&gt;11,0.13,0))))</f>
        <v/>
      </c>
      <c r="N430" s="41" t="str">
        <f>IF(L430=0,"",IF(L430&lt;6,H430,IF(L430&lt;12,I430,J430)))</f>
        <v/>
      </c>
      <c r="O430" s="40" t="str">
        <f>_xlfn.IFERROR(L430*N430,"")</f>
        <v/>
      </c>
    </row>
    <row ht="45" customHeight="1" r="431" s="11" customFormat="1">
      <c r="A431" s="120">
        <v>8053300575527</v>
      </c>
      <c r="B431" s="43"/>
      <c r="C431" s="121" t="s">
        <v>1103</v>
      </c>
      <c r="D431" s="122" t="s">
        <v>1104</v>
      </c>
      <c r="E431" s="45" t="s">
        <v>23</v>
      </c>
      <c r="F431" s="46">
        <v>12</v>
      </c>
      <c r="G431" s="35">
        <v>27.9</v>
      </c>
      <c r="H431" s="36">
        <f>G431*0.5*0.9*0.95</f>
        <v>11.92725</v>
      </c>
      <c r="I431" s="48">
        <f>H431*0.94</f>
        <v>11.211615</v>
      </c>
      <c r="J431" s="48">
        <f>H431*0.87</f>
        <v>10.3767075</v>
      </c>
      <c r="K431" s="123" t="s">
        <v>1103</v>
      </c>
      <c r="L431" s="39"/>
      <c r="M431" s="40" t="str">
        <f>IF(L431&lt;1,"",IF(L431&lt;6,0,IF(L431&lt;12,0.06,IF(L431&gt;11,0.13,0))))</f>
        <v/>
      </c>
      <c r="N431" s="41" t="str">
        <f>IF(L431=0,"",IF(L431&lt;6,H431,IF(L431&lt;12,I431,J431)))</f>
        <v/>
      </c>
      <c r="O431" s="40" t="str">
        <f>_xlfn.IFERROR(L431*N431,"")</f>
        <v/>
      </c>
    </row>
    <row ht="45" customHeight="1" r="432" s="11" customFormat="1">
      <c r="A432" s="132">
        <v>8053300578177</v>
      </c>
      <c r="B432" s="63"/>
      <c r="C432" s="121" t="s">
        <v>1105</v>
      </c>
      <c r="D432" s="122" t="s">
        <v>1106</v>
      </c>
      <c r="E432" s="45" t="s">
        <v>23</v>
      </c>
      <c r="F432" s="34" t="s">
        <v>193</v>
      </c>
      <c r="G432" s="35">
        <v>27.9</v>
      </c>
      <c r="H432" s="36">
        <f>G432*0.5*0.9*0.95</f>
        <v>11.92725</v>
      </c>
      <c r="I432" s="48">
        <f>H432*0.94</f>
        <v>11.211615</v>
      </c>
      <c r="J432" s="48">
        <f>H432*0.87</f>
        <v>10.3767075</v>
      </c>
      <c r="K432" s="123" t="s">
        <v>1105</v>
      </c>
      <c r="L432" s="39"/>
      <c r="M432" s="40" t="str">
        <f>IF(L432&lt;1,"",IF(L432&lt;6,0,IF(L432&lt;12,0.06,IF(L432&gt;11,0.13,0))))</f>
        <v/>
      </c>
      <c r="N432" s="41" t="str">
        <f>IF(L432=0,"",IF(L432&lt;6,H432,IF(L432&lt;12,I432,J432)))</f>
        <v/>
      </c>
      <c r="O432" s="40" t="str">
        <f>_xlfn.IFERROR(L432*N432,"")</f>
        <v/>
      </c>
    </row>
    <row ht="45" customHeight="1" r="433" s="11" customFormat="1">
      <c r="A433" s="126">
        <v>8055035684536</v>
      </c>
      <c r="B433" s="52"/>
      <c r="C433" s="127" t="s">
        <v>1107</v>
      </c>
      <c r="D433" s="128" t="s">
        <v>1108</v>
      </c>
      <c r="E433" s="56">
        <v>2</v>
      </c>
      <c r="F433" s="57"/>
      <c r="G433" s="58">
        <v>27.9</v>
      </c>
      <c r="H433" s="36">
        <f>G433*0.5*0.9*0.95</f>
        <v>11.92725</v>
      </c>
      <c r="I433" s="59">
        <f>H433*0.94</f>
        <v>11.211615</v>
      </c>
      <c r="J433" s="59">
        <f>H433*0.87</f>
        <v>10.3767075</v>
      </c>
      <c r="K433" s="129" t="s">
        <v>1107</v>
      </c>
      <c r="L433" s="39"/>
      <c r="M433" s="40" t="str">
        <f>IF(L433&lt;1,"",IF(L433&lt;6,0,IF(L433&lt;12,0.06,IF(L433&gt;11,0.13,0))))</f>
        <v/>
      </c>
      <c r="N433" s="41" t="str">
        <f>IF(L433=0,"",IF(L433&lt;6,H433,IF(L433&lt;12,I433,J433)))</f>
        <v/>
      </c>
      <c r="O433" s="40" t="str">
        <f>_xlfn.IFERROR(L433*N433,"")</f>
        <v/>
      </c>
    </row>
    <row ht="45" customHeight="1" r="434" s="11" customFormat="1">
      <c r="A434" s="126">
        <v>8055035684543</v>
      </c>
      <c r="B434" s="52"/>
      <c r="C434" s="127" t="s">
        <v>1109</v>
      </c>
      <c r="D434" s="128" t="s">
        <v>1110</v>
      </c>
      <c r="E434" s="56">
        <v>2</v>
      </c>
      <c r="F434" s="57"/>
      <c r="G434" s="58">
        <v>27.9</v>
      </c>
      <c r="H434" s="36">
        <f>G434*0.5*0.9*0.95</f>
        <v>11.92725</v>
      </c>
      <c r="I434" s="59">
        <f>H434*0.94</f>
        <v>11.211615</v>
      </c>
      <c r="J434" s="59">
        <f>H434*0.87</f>
        <v>10.3767075</v>
      </c>
      <c r="K434" s="129" t="s">
        <v>1109</v>
      </c>
      <c r="L434" s="39"/>
      <c r="M434" s="40" t="str">
        <f>IF(L434&lt;1,"",IF(L434&lt;6,0,IF(L434&lt;12,0.06,IF(L434&gt;11,0.13,0))))</f>
        <v/>
      </c>
      <c r="N434" s="41" t="str">
        <f>IF(L434=0,"",IF(L434&lt;6,H434,IF(L434&lt;12,I434,J434)))</f>
        <v/>
      </c>
      <c r="O434" s="40" t="str">
        <f>_xlfn.IFERROR(L434*N434,"")</f>
        <v/>
      </c>
    </row>
    <row ht="45" customHeight="1" r="435" s="11" customFormat="1">
      <c r="A435" s="120">
        <v>8053300575381</v>
      </c>
      <c r="B435" s="43"/>
      <c r="C435" s="121" t="s">
        <v>1111</v>
      </c>
      <c r="D435" s="122" t="s">
        <v>1112</v>
      </c>
      <c r="E435" s="45" t="s">
        <v>23</v>
      </c>
      <c r="F435" s="46">
        <v>12</v>
      </c>
      <c r="G435" s="35">
        <v>34.9</v>
      </c>
      <c r="H435" s="36">
        <f>G435*0.5*0.9*0.95</f>
        <v>14.91975</v>
      </c>
      <c r="I435" s="48">
        <f>H435*0.94</f>
        <v>14.024565</v>
      </c>
      <c r="J435" s="48">
        <f>H435*0.87</f>
        <v>12.9801825</v>
      </c>
      <c r="K435" s="123" t="s">
        <v>1111</v>
      </c>
      <c r="L435" s="39"/>
      <c r="M435" s="40" t="str">
        <f>IF(L435&lt;1,"",IF(L435&lt;6,0,IF(L435&lt;12,0.06,IF(L435&gt;11,0.13,0))))</f>
        <v/>
      </c>
      <c r="N435" s="41" t="str">
        <f>IF(L435=0,"",IF(L435&lt;6,H435,IF(L435&lt;12,I435,J435)))</f>
        <v/>
      </c>
      <c r="O435" s="40" t="str">
        <f>_xlfn.IFERROR(L435*N435,"")</f>
        <v/>
      </c>
    </row>
    <row ht="45" customHeight="1" r="436" s="28" customFormat="1">
      <c r="A436" s="120">
        <v>8053300575398</v>
      </c>
      <c r="B436" s="43"/>
      <c r="C436" s="121" t="s">
        <v>1113</v>
      </c>
      <c r="D436" s="134" t="s">
        <v>1114</v>
      </c>
      <c r="E436" s="45" t="s">
        <v>23</v>
      </c>
      <c r="F436" s="46">
        <v>12</v>
      </c>
      <c r="G436" s="35">
        <v>34.9</v>
      </c>
      <c r="H436" s="36">
        <f>G436*0.5*0.9*0.95</f>
        <v>14.91975</v>
      </c>
      <c r="I436" s="37">
        <f>H436*0.94</f>
        <v>14.024565</v>
      </c>
      <c r="J436" s="37">
        <f>H436*0.87</f>
        <v>12.9801825</v>
      </c>
      <c r="K436" s="123" t="s">
        <v>1113</v>
      </c>
      <c r="L436" s="39"/>
      <c r="M436" s="40" t="str">
        <f>IF(L436&lt;1,"",IF(L436&lt;6,0,IF(L436&lt;12,0.06,IF(L436&gt;11,0.13,0))))</f>
        <v/>
      </c>
      <c r="N436" s="41" t="str">
        <f>IF(L436=0,"",IF(L436&lt;6,H436,IF(L436&lt;12,I436,J436)))</f>
        <v/>
      </c>
      <c r="O436" s="40" t="str">
        <f>_xlfn.IFERROR(L436*N436,"")</f>
        <v/>
      </c>
    </row>
    <row ht="45" customHeight="1" r="437" s="28" customFormat="1">
      <c r="A437" s="132">
        <v>8053300578184</v>
      </c>
      <c r="C437" s="121" t="s">
        <v>1115</v>
      </c>
      <c r="D437" s="134" t="s">
        <v>1116</v>
      </c>
      <c r="E437" s="45" t="s">
        <v>23</v>
      </c>
      <c r="F437" s="34" t="s">
        <v>193</v>
      </c>
      <c r="G437" s="35">
        <v>34.9</v>
      </c>
      <c r="H437" s="36">
        <f>G437*0.5*0.9*0.95</f>
        <v>14.91975</v>
      </c>
      <c r="I437" s="37">
        <f>H437*0.94</f>
        <v>14.024565</v>
      </c>
      <c r="J437" s="37">
        <f>H437*0.87</f>
        <v>12.9801825</v>
      </c>
      <c r="K437" s="123" t="s">
        <v>1115</v>
      </c>
      <c r="L437" s="39"/>
      <c r="M437" s="40" t="str">
        <f>IF(L437&lt;1,"",IF(L437&lt;6,0,IF(L437&lt;12,0.06,IF(L437&gt;11,0.13,0))))</f>
        <v/>
      </c>
      <c r="N437" s="41" t="str">
        <f>IF(L437=0,"",IF(L437&lt;6,H437,IF(L437&lt;12,I437,J437)))</f>
        <v/>
      </c>
      <c r="O437" s="40" t="str">
        <f>_xlfn.IFERROR(L437*N437,"")</f>
        <v/>
      </c>
    </row>
    <row ht="48" customHeight="1" r="438" s="28" customFormat="1">
      <c r="A438" s="126">
        <v>8055035684550</v>
      </c>
      <c r="B438" s="30"/>
      <c r="C438" s="127" t="s">
        <v>1117</v>
      </c>
      <c r="D438" s="135" t="s">
        <v>1118</v>
      </c>
      <c r="E438" s="56">
        <v>2</v>
      </c>
      <c r="F438" s="57"/>
      <c r="G438" s="58">
        <v>34.9</v>
      </c>
      <c r="H438" s="36">
        <f>G438*0.5*0.9*0.95</f>
        <v>14.91975</v>
      </c>
      <c r="I438" s="62">
        <f>H438*0.94</f>
        <v>14.024565</v>
      </c>
      <c r="J438" s="62">
        <f>H438*0.87</f>
        <v>12.9801825</v>
      </c>
      <c r="K438" s="129" t="s">
        <v>1117</v>
      </c>
      <c r="L438" s="39"/>
      <c r="M438" s="40" t="str">
        <f>IF(L438&lt;1,"",IF(L438&lt;6,0,IF(L438&lt;12,0.06,IF(L438&gt;11,0.13,0))))</f>
        <v/>
      </c>
      <c r="N438" s="41" t="str">
        <f>IF(L438=0,"",IF(L438&lt;6,H438,IF(L438&lt;12,I438,J438)))</f>
        <v/>
      </c>
      <c r="O438" s="40" t="str">
        <f>_xlfn.IFERROR(L438*N438,"")</f>
        <v/>
      </c>
    </row>
    <row ht="48" customHeight="1" r="439" s="28" customFormat="1">
      <c r="A439" s="126">
        <v>8055035684567</v>
      </c>
      <c r="B439" s="30"/>
      <c r="C439" s="127" t="s">
        <v>1119</v>
      </c>
      <c r="D439" s="135" t="s">
        <v>1120</v>
      </c>
      <c r="E439" s="56">
        <v>2</v>
      </c>
      <c r="F439" s="57"/>
      <c r="G439" s="58">
        <v>34.9</v>
      </c>
      <c r="H439" s="36">
        <f>G439*0.5*0.9*0.95</f>
        <v>14.91975</v>
      </c>
      <c r="I439" s="62">
        <f>H439*0.94</f>
        <v>14.024565</v>
      </c>
      <c r="J439" s="62">
        <f>H439*0.87</f>
        <v>12.9801825</v>
      </c>
      <c r="K439" s="129" t="s">
        <v>1119</v>
      </c>
      <c r="L439" s="39"/>
      <c r="M439" s="40" t="str">
        <f>IF(L439&lt;1,"",IF(L439&lt;6,0,IF(L439&lt;12,0.06,IF(L439&gt;11,0.13,0))))</f>
        <v/>
      </c>
      <c r="N439" s="41" t="str">
        <f>IF(L439=0,"",IF(L439&lt;6,H439,IF(L439&lt;12,I439,J439)))</f>
        <v/>
      </c>
      <c r="O439" s="40" t="str">
        <f>_xlfn.IFERROR(L439*N439,"")</f>
        <v/>
      </c>
    </row>
    <row ht="48" customHeight="1" r="440" s="28" customFormat="1">
      <c r="A440" s="120">
        <v>8053300575404</v>
      </c>
      <c r="B440" s="43"/>
      <c r="C440" s="121" t="s">
        <v>1121</v>
      </c>
      <c r="D440" s="134" t="s">
        <v>1122</v>
      </c>
      <c r="E440" s="45" t="s">
        <v>23</v>
      </c>
      <c r="F440" s="46">
        <v>8</v>
      </c>
      <c r="G440" s="35">
        <v>39</v>
      </c>
      <c r="H440" s="36">
        <f>G440*0.5*0.9*0.95</f>
        <v>16.6725</v>
      </c>
      <c r="I440" s="37">
        <f>H440*0.94</f>
        <v>15.67215</v>
      </c>
      <c r="J440" s="37">
        <f>H440*0.87</f>
        <v>14.505075</v>
      </c>
      <c r="K440" s="123" t="s">
        <v>1121</v>
      </c>
      <c r="L440" s="39"/>
      <c r="M440" s="40" t="str">
        <f>IF(L440&lt;1,"",IF(L440&lt;6,0,IF(L440&lt;12,0.06,IF(L440&gt;11,0.13,0))))</f>
        <v/>
      </c>
      <c r="N440" s="41" t="str">
        <f>IF(L440=0,"",IF(L440&lt;6,H440,IF(L440&lt;12,I440,J440)))</f>
        <v/>
      </c>
      <c r="O440" s="40" t="str">
        <f>_xlfn.IFERROR(L440*N440,"")</f>
        <v/>
      </c>
    </row>
    <row ht="48" customHeight="1" r="441" s="28" customFormat="1">
      <c r="A441" s="132">
        <v>8053300578191</v>
      </c>
      <c r="C441" s="121" t="s">
        <v>1123</v>
      </c>
      <c r="D441" s="134" t="s">
        <v>1122</v>
      </c>
      <c r="E441" s="45" t="s">
        <v>23</v>
      </c>
      <c r="F441" s="34" t="s">
        <v>296</v>
      </c>
      <c r="G441" s="35">
        <v>39</v>
      </c>
      <c r="H441" s="36">
        <f>G441*0.5*0.9*0.95</f>
        <v>16.6725</v>
      </c>
      <c r="I441" s="37">
        <f>H441*0.94</f>
        <v>15.67215</v>
      </c>
      <c r="J441" s="37">
        <f>H441*0.87</f>
        <v>14.505075</v>
      </c>
      <c r="K441" s="123" t="s">
        <v>1123</v>
      </c>
      <c r="L441" s="39"/>
      <c r="M441" s="40" t="str">
        <f>IF(L441&lt;1,"",IF(L441&lt;6,0,IF(L441&lt;12,0.06,IF(L441&gt;11,0.13,0))))</f>
        <v/>
      </c>
      <c r="N441" s="41" t="str">
        <f>IF(L441=0,"",IF(L441&lt;6,H441,IF(L441&lt;12,I441,J441)))</f>
        <v/>
      </c>
      <c r="O441" s="40" t="str">
        <f>_xlfn.IFERROR(L441*N441,"")</f>
        <v/>
      </c>
    </row>
    <row ht="48" customHeight="1" r="442" s="28" customFormat="1">
      <c r="A442" s="132">
        <v>8053300578207</v>
      </c>
      <c r="C442" s="121" t="s">
        <v>1124</v>
      </c>
      <c r="D442" s="134" t="s">
        <v>1122</v>
      </c>
      <c r="E442" s="45" t="s">
        <v>23</v>
      </c>
      <c r="F442" s="34" t="s">
        <v>296</v>
      </c>
      <c r="G442" s="35">
        <v>39</v>
      </c>
      <c r="H442" s="36">
        <f>G442*0.5*0.9*0.95</f>
        <v>16.6725</v>
      </c>
      <c r="I442" s="37">
        <f>H442*0.94</f>
        <v>15.67215</v>
      </c>
      <c r="J442" s="37">
        <f>H442*0.87</f>
        <v>14.505075</v>
      </c>
      <c r="K442" s="123" t="s">
        <v>1124</v>
      </c>
      <c r="L442" s="39"/>
      <c r="M442" s="40" t="str">
        <f>IF(L442&lt;1,"",IF(L442&lt;6,0,IF(L442&lt;12,0.06,IF(L442&gt;11,0.13,0))))</f>
        <v/>
      </c>
      <c r="N442" s="41" t="str">
        <f>IF(L442=0,"",IF(L442&lt;6,H442,IF(L442&lt;12,I442,J442)))</f>
        <v/>
      </c>
      <c r="O442" s="40" t="str">
        <f>_xlfn.IFERROR(L442*N442,"")</f>
        <v/>
      </c>
    </row>
    <row ht="48" customHeight="1" r="443" s="28" customFormat="1">
      <c r="A443" s="77">
        <v>8055035684574</v>
      </c>
      <c r="B443" s="30"/>
      <c r="C443" s="136" t="s">
        <v>1125</v>
      </c>
      <c r="D443" s="135" t="s">
        <v>1122</v>
      </c>
      <c r="E443" s="56">
        <v>2</v>
      </c>
      <c r="F443" s="57"/>
      <c r="G443" s="58">
        <v>39</v>
      </c>
      <c r="H443" s="36">
        <f>G443*0.5*0.9*0.95</f>
        <v>16.6725</v>
      </c>
      <c r="I443" s="62">
        <f>H443*0.94</f>
        <v>15.67215</v>
      </c>
      <c r="J443" s="62">
        <f>H443*0.87</f>
        <v>14.505075</v>
      </c>
      <c r="K443" s="83" t="s">
        <v>1125</v>
      </c>
      <c r="L443" s="39"/>
      <c r="M443" s="40" t="str">
        <f>IF(L443&lt;1,"",IF(L443&lt;6,0,IF(L443&lt;12,0.06,IF(L443&gt;11,0.13,0))))</f>
        <v/>
      </c>
      <c r="N443" s="41" t="str">
        <f>IF(L443=0,"",IF(L443&lt;6,H443,IF(L443&lt;12,I443,J443)))</f>
        <v/>
      </c>
      <c r="O443" s="40" t="str">
        <f>_xlfn.IFERROR(L443*N443,"")</f>
        <v/>
      </c>
    </row>
    <row ht="48" customHeight="1" r="444" s="28" customFormat="1">
      <c r="A444" s="53">
        <v>8055035684581</v>
      </c>
      <c r="B444" s="30"/>
      <c r="C444" s="137" t="s">
        <v>1126</v>
      </c>
      <c r="D444" s="138" t="s">
        <v>1122</v>
      </c>
      <c r="E444" s="56">
        <v>2</v>
      </c>
      <c r="F444" s="57"/>
      <c r="G444" s="58">
        <v>39</v>
      </c>
      <c r="H444" s="36">
        <f>G444*0.5*0.9*0.95</f>
        <v>16.6725</v>
      </c>
      <c r="I444" s="62">
        <f>H444*0.94</f>
        <v>15.67215</v>
      </c>
      <c r="J444" s="62">
        <f>H444*0.87</f>
        <v>14.505075</v>
      </c>
      <c r="K444" s="60" t="s">
        <v>1126</v>
      </c>
      <c r="L444" s="39"/>
      <c r="M444" s="40" t="str">
        <f>IF(L444&lt;1,"",IF(L444&lt;6,0,IF(L444&lt;12,0.06,IF(L444&gt;11,0.13,0))))</f>
        <v/>
      </c>
      <c r="N444" s="41" t="str">
        <f>IF(L444=0,"",IF(L444&lt;6,H444,IF(L444&lt;12,I444,J444)))</f>
        <v/>
      </c>
      <c r="O444" s="40" t="str">
        <f>_xlfn.IFERROR(L444*N444,"")</f>
        <v/>
      </c>
    </row>
    <row ht="45" customHeight="1" r="445" s="28" customFormat="1">
      <c r="A445" s="139">
        <v>8053300575428</v>
      </c>
      <c r="B445" s="43"/>
      <c r="C445" s="140" t="s">
        <v>1127</v>
      </c>
      <c r="D445" s="32" t="s">
        <v>1128</v>
      </c>
      <c r="E445" s="45" t="s">
        <v>23</v>
      </c>
      <c r="F445" s="46">
        <v>24</v>
      </c>
      <c r="G445" s="35">
        <v>14.9</v>
      </c>
      <c r="H445" s="36">
        <f>G445*0.5*0.9*0.95</f>
        <v>6.36975</v>
      </c>
      <c r="I445" s="37">
        <f>H445*0.94</f>
        <v>5.987565</v>
      </c>
      <c r="J445" s="37">
        <f>H445*0.87</f>
        <v>5.5416825</v>
      </c>
      <c r="K445" s="141" t="s">
        <v>1127</v>
      </c>
      <c r="L445" s="39"/>
      <c r="M445" s="40" t="str">
        <f>IF(L445&lt;1,"",IF(L445&lt;6,0,IF(L445&lt;12,0.06,IF(L445&gt;11,0.13,0))))</f>
        <v/>
      </c>
      <c r="N445" s="41" t="str">
        <f>IF(L445=0,"",IF(L445&lt;6,H445,IF(L445&lt;12,I445,J445)))</f>
        <v/>
      </c>
      <c r="O445" s="40" t="str">
        <f>_xlfn.IFERROR(L445*N445,"")</f>
        <v/>
      </c>
    </row>
    <row ht="45" customHeight="1" r="446" s="28" customFormat="1">
      <c r="A446" s="142" t="s">
        <v>1129</v>
      </c>
      <c r="B446" s="43"/>
      <c r="C446" s="143" t="s">
        <v>1130</v>
      </c>
      <c r="D446" s="32" t="s">
        <v>1128</v>
      </c>
      <c r="E446" s="45" t="s">
        <v>23</v>
      </c>
      <c r="F446" s="46">
        <v>24</v>
      </c>
      <c r="G446" s="35">
        <v>14.9</v>
      </c>
      <c r="H446" s="36">
        <f>G446*0.5*0.9*0.95</f>
        <v>6.36975</v>
      </c>
      <c r="I446" s="37">
        <f>H446*0.94</f>
        <v>5.987565</v>
      </c>
      <c r="J446" s="37">
        <f>H446*0.87</f>
        <v>5.5416825</v>
      </c>
      <c r="K446" s="144" t="s">
        <v>1130</v>
      </c>
      <c r="L446" s="39"/>
      <c r="M446" s="40" t="str">
        <f>IF(L446&lt;1,"",IF(L446&lt;6,0,IF(L446&lt;12,0.06,IF(L446&gt;11,0.13,0))))</f>
        <v/>
      </c>
      <c r="N446" s="41" t="str">
        <f>IF(L446=0,"",IF(L446&lt;6,H446,IF(L446&lt;12,I446,J446)))</f>
        <v/>
      </c>
      <c r="O446" s="40" t="str">
        <f>_xlfn.IFERROR(L446*N446,"")</f>
        <v/>
      </c>
    </row>
    <row ht="45" customHeight="1" r="447" s="28" customFormat="1">
      <c r="A447" s="49" t="s">
        <v>1131</v>
      </c>
      <c r="B447" s="43"/>
      <c r="C447" s="31" t="s">
        <v>1132</v>
      </c>
      <c r="D447" s="32" t="s">
        <v>1128</v>
      </c>
      <c r="E447" s="45" t="s">
        <v>23</v>
      </c>
      <c r="F447" s="46">
        <v>24</v>
      </c>
      <c r="G447" s="35">
        <v>14.9</v>
      </c>
      <c r="H447" s="36">
        <f>G447*0.5*0.9*0.95</f>
        <v>6.36975</v>
      </c>
      <c r="I447" s="37">
        <f>H447*0.94</f>
        <v>5.987565</v>
      </c>
      <c r="J447" s="37">
        <f>H447*0.87</f>
        <v>5.5416825</v>
      </c>
      <c r="K447" s="38" t="s">
        <v>1132</v>
      </c>
      <c r="L447" s="39"/>
      <c r="M447" s="40" t="str">
        <f>IF(L447&lt;1,"",IF(L447&lt;6,0,IF(L447&lt;12,0.06,IF(L447&gt;11,0.13,0))))</f>
        <v/>
      </c>
      <c r="N447" s="41" t="str">
        <f>IF(L447=0,"",IF(L447&lt;6,H447,IF(L447&lt;12,I447,J447)))</f>
        <v/>
      </c>
      <c r="O447" s="40" t="str">
        <f>_xlfn.IFERROR(L447*N447,"")</f>
        <v/>
      </c>
    </row>
    <row ht="45" customHeight="1" r="448" s="28" customFormat="1">
      <c r="A448" s="49" t="s">
        <v>1133</v>
      </c>
      <c r="B448" s="43"/>
      <c r="C448" s="31" t="s">
        <v>1134</v>
      </c>
      <c r="D448" s="32" t="s">
        <v>1128</v>
      </c>
      <c r="E448" s="45" t="s">
        <v>23</v>
      </c>
      <c r="F448" s="46">
        <v>24</v>
      </c>
      <c r="G448" s="35">
        <v>14.9</v>
      </c>
      <c r="H448" s="36">
        <f>G448*0.5*0.9*0.95</f>
        <v>6.36975</v>
      </c>
      <c r="I448" s="37">
        <f>H448*0.94</f>
        <v>5.987565</v>
      </c>
      <c r="J448" s="37">
        <f>H448*0.87</f>
        <v>5.5416825</v>
      </c>
      <c r="K448" s="38" t="s">
        <v>1134</v>
      </c>
      <c r="L448" s="39"/>
      <c r="M448" s="40" t="str">
        <f>IF(L448&lt;1,"",IF(L448&lt;6,0,IF(L448&lt;12,0.06,IF(L448&gt;11,0.13,0))))</f>
        <v/>
      </c>
      <c r="N448" s="41" t="str">
        <f>IF(L448=0,"",IF(L448&lt;6,H448,IF(L448&lt;12,I448,J448)))</f>
        <v/>
      </c>
      <c r="O448" s="40" t="str">
        <f>_xlfn.IFERROR(L448*N448,"")</f>
        <v/>
      </c>
    </row>
    <row ht="45" customHeight="1" r="449" s="28" customFormat="1">
      <c r="A449" s="108">
        <v>8053300575435</v>
      </c>
      <c r="B449" s="43"/>
      <c r="C449" s="84" t="s">
        <v>1135</v>
      </c>
      <c r="D449" s="145" t="s">
        <v>1136</v>
      </c>
      <c r="E449" s="105" t="s">
        <v>231</v>
      </c>
      <c r="F449" s="72">
        <v>8</v>
      </c>
      <c r="G449" s="35">
        <v>46</v>
      </c>
      <c r="H449" s="36">
        <f>G449*0.5*0.9*0.95</f>
        <v>19.665</v>
      </c>
      <c r="I449" s="37">
        <f>H449*0.94</f>
        <v>18.4851</v>
      </c>
      <c r="J449" s="37">
        <f>H449*0.87</f>
        <v>17.10855</v>
      </c>
      <c r="K449" s="85" t="s">
        <v>1135</v>
      </c>
      <c r="L449" s="39"/>
      <c r="M449" s="40" t="str">
        <f>IF(L449&lt;1,"",IF(L449&lt;6,0,IF(L449&lt;12,0.06,IF(L449&gt;11,0.13,0))))</f>
        <v/>
      </c>
      <c r="N449" s="41" t="str">
        <f>IF(L449=0,"",IF(L449&lt;6,H449,IF(L449&lt;12,I449,J449)))</f>
        <v/>
      </c>
      <c r="O449" s="40" t="str">
        <f>_xlfn.IFERROR(L449*N449,"")</f>
        <v/>
      </c>
    </row>
    <row ht="45" customHeight="1" r="450" s="28" customFormat="1">
      <c r="A450" s="120">
        <v>8053300575442</v>
      </c>
      <c r="B450" s="43"/>
      <c r="C450" s="121" t="s">
        <v>1137</v>
      </c>
      <c r="D450" s="146" t="s">
        <v>1138</v>
      </c>
      <c r="E450" s="147" t="s">
        <v>231</v>
      </c>
      <c r="F450" s="148">
        <v>8</v>
      </c>
      <c r="G450" s="35">
        <v>46</v>
      </c>
      <c r="H450" s="36">
        <f>G450*0.5*0.9*0.95</f>
        <v>19.665</v>
      </c>
      <c r="I450" s="37">
        <f>H450*0.94</f>
        <v>18.4851</v>
      </c>
      <c r="J450" s="37">
        <f>H450*0.87</f>
        <v>17.10855</v>
      </c>
      <c r="K450" s="123" t="s">
        <v>1137</v>
      </c>
      <c r="L450" s="39"/>
      <c r="M450" s="40" t="str">
        <f>IF(L450&lt;1,"",IF(L450&lt;6,0,IF(L450&lt;12,0.06,IF(L450&gt;11,0.13,0))))</f>
        <v/>
      </c>
      <c r="N450" s="41" t="str">
        <f>IF(L450=0,"",IF(L450&lt;6,H450,IF(L450&lt;12,I450,J450)))</f>
        <v/>
      </c>
      <c r="O450" s="40" t="str">
        <f>_xlfn.IFERROR(L450*N450,"")</f>
        <v/>
      </c>
    </row>
    <row ht="45" customHeight="1" r="451" s="28" customFormat="1">
      <c r="A451" s="120">
        <v>8053300575459</v>
      </c>
      <c r="B451" s="43"/>
      <c r="C451" s="121" t="s">
        <v>1139</v>
      </c>
      <c r="D451" s="146" t="s">
        <v>1140</v>
      </c>
      <c r="E451" s="147" t="s">
        <v>23</v>
      </c>
      <c r="F451" s="148">
        <v>6</v>
      </c>
      <c r="G451" s="115">
        <v>46</v>
      </c>
      <c r="H451" s="36">
        <f>G451*0.5*0.9*0.95</f>
        <v>19.665</v>
      </c>
      <c r="I451" s="37">
        <f>H451*0.94</f>
        <v>18.4851</v>
      </c>
      <c r="J451" s="37">
        <f>H451*0.87</f>
        <v>17.10855</v>
      </c>
      <c r="K451" s="123" t="s">
        <v>1139</v>
      </c>
      <c r="L451" s="39"/>
      <c r="M451" s="40" t="str">
        <f>IF(L451&lt;1,"",IF(L451&lt;6,0,IF(L451&lt;12,0.06,IF(L451&gt;11,0.13,0))))</f>
        <v/>
      </c>
      <c r="N451" s="41" t="str">
        <f>IF(L451=0,"",IF(L451&lt;6,H451,IF(L451&lt;12,I451,J451)))</f>
        <v/>
      </c>
      <c r="O451" s="40" t="str">
        <f>_xlfn.IFERROR(L451*N451,"")</f>
        <v/>
      </c>
    </row>
    <row ht="45" customHeight="1" r="452" s="28" customFormat="1">
      <c r="A452" s="120">
        <v>8053300575510</v>
      </c>
      <c r="B452" s="43"/>
      <c r="C452" s="121" t="s">
        <v>1141</v>
      </c>
      <c r="D452" s="146" t="s">
        <v>1142</v>
      </c>
      <c r="E452" s="147" t="s">
        <v>231</v>
      </c>
      <c r="F452" s="149">
        <v>8</v>
      </c>
      <c r="G452" s="150">
        <v>39.9</v>
      </c>
      <c r="H452" s="36">
        <f>G452*0.5*0.9*0.95</f>
        <v>17.05725</v>
      </c>
      <c r="I452" s="37">
        <f>H452*0.94</f>
        <v>16.033815</v>
      </c>
      <c r="J452" s="37">
        <f>H452*0.87</f>
        <v>14.8398075</v>
      </c>
      <c r="K452" s="123" t="s">
        <v>1141</v>
      </c>
      <c r="L452" s="39"/>
      <c r="M452" s="40" t="str">
        <f>IF(L452&lt;1,"",IF(L452&lt;6,0,IF(L452&lt;12,0.06,IF(L452&gt;11,0.13,0))))</f>
        <v/>
      </c>
      <c r="N452" s="41" t="str">
        <f>IF(L452=0,"",IF(L452&lt;6,H452,IF(L452&lt;12,I452,J452)))</f>
        <v/>
      </c>
      <c r="O452" s="40" t="str">
        <f>_xlfn.IFERROR(L452*N452,"")</f>
        <v/>
      </c>
    </row>
    <row ht="45" customHeight="1" r="453" s="28" customFormat="1">
      <c r="A453" s="125" t="s">
        <v>1143</v>
      </c>
      <c r="B453" s="43"/>
      <c r="C453" s="121" t="s">
        <v>1144</v>
      </c>
      <c r="D453" s="146" t="s">
        <v>1145</v>
      </c>
      <c r="E453" s="147" t="s">
        <v>231</v>
      </c>
      <c r="F453" s="149">
        <v>8</v>
      </c>
      <c r="G453" s="150">
        <v>45</v>
      </c>
      <c r="H453" s="36">
        <f>G453*0.5*0.9*0.95</f>
        <v>19.2375</v>
      </c>
      <c r="I453" s="37">
        <f>H453*0.94</f>
        <v>18.08325</v>
      </c>
      <c r="J453" s="37">
        <f>H453*0.87</f>
        <v>16.736625</v>
      </c>
      <c r="K453" s="123" t="s">
        <v>1144</v>
      </c>
      <c r="L453" s="39"/>
      <c r="M453" s="40" t="str">
        <f>IF(L453&lt;1,"",IF(L453&lt;6,0,IF(L453&lt;12,0.06,IF(L453&gt;11,0.13,0))))</f>
        <v/>
      </c>
      <c r="N453" s="41" t="str">
        <f>IF(L453=0,"",IF(L453&lt;6,H453,IF(L453&lt;12,I453,J453)))</f>
        <v/>
      </c>
      <c r="O453" s="40" t="str">
        <f>_xlfn.IFERROR(L453*N453,"")</f>
        <v/>
      </c>
    </row>
    <row ht="45" customHeight="1" r="454" s="28" customFormat="1">
      <c r="A454" s="120">
        <v>8053300575466</v>
      </c>
      <c r="B454" s="43"/>
      <c r="C454" s="121" t="s">
        <v>1146</v>
      </c>
      <c r="D454" s="146" t="s">
        <v>1147</v>
      </c>
      <c r="E454" s="147" t="s">
        <v>231</v>
      </c>
      <c r="F454" s="149">
        <v>8</v>
      </c>
      <c r="G454" s="150">
        <v>39.9</v>
      </c>
      <c r="H454" s="36">
        <f>G454*0.5*0.9*0.95</f>
        <v>17.05725</v>
      </c>
      <c r="I454" s="37">
        <f>H454*0.94</f>
        <v>16.033815</v>
      </c>
      <c r="J454" s="37">
        <f>H454*0.87</f>
        <v>14.8398075</v>
      </c>
      <c r="K454" s="123" t="s">
        <v>1146</v>
      </c>
      <c r="L454" s="39"/>
      <c r="M454" s="40" t="str">
        <f>IF(L454&lt;1,"",IF(L454&lt;6,0,IF(L454&lt;12,0.06,IF(L454&gt;11,0.13,0))))</f>
        <v/>
      </c>
      <c r="N454" s="41" t="str">
        <f>IF(L454=0,"",IF(L454&lt;6,H454,IF(L454&lt;12,I454,J454)))</f>
        <v/>
      </c>
      <c r="O454" s="40" t="str">
        <f>_xlfn.IFERROR(L454*N454,"")</f>
        <v/>
      </c>
    </row>
    <row ht="45" customHeight="1" r="455" s="28" customFormat="1">
      <c r="A455" s="120">
        <v>8053300575503</v>
      </c>
      <c r="B455" s="43"/>
      <c r="C455" s="121" t="s">
        <v>1148</v>
      </c>
      <c r="D455" s="146" t="s">
        <v>1149</v>
      </c>
      <c r="E455" s="147" t="s">
        <v>231</v>
      </c>
      <c r="F455" s="149">
        <v>8</v>
      </c>
      <c r="G455" s="150">
        <v>45</v>
      </c>
      <c r="H455" s="36">
        <f>G455*0.5*0.9*0.95</f>
        <v>19.2375</v>
      </c>
      <c r="I455" s="37">
        <f>H455*0.94</f>
        <v>18.08325</v>
      </c>
      <c r="J455" s="37">
        <f>H455*0.87</f>
        <v>16.736625</v>
      </c>
      <c r="K455" s="123" t="s">
        <v>1148</v>
      </c>
      <c r="L455" s="39"/>
      <c r="M455" s="40" t="str">
        <f>IF(L455&lt;1,"",IF(L455&lt;6,0,IF(L455&lt;12,0.06,IF(L455&gt;11,0.13,0))))</f>
        <v/>
      </c>
      <c r="N455" s="41" t="str">
        <f>IF(L455=0,"",IF(L455&lt;6,H455,IF(L455&lt;12,I455,J455)))</f>
        <v/>
      </c>
      <c r="O455" s="40" t="str">
        <f>_xlfn.IFERROR(L455*N455,"")</f>
        <v/>
      </c>
    </row>
    <row ht="45" customHeight="1" r="456" s="28" customFormat="1">
      <c r="A456" s="120">
        <v>8053300575473</v>
      </c>
      <c r="B456" s="43"/>
      <c r="C456" s="121" t="s">
        <v>1150</v>
      </c>
      <c r="D456" s="146" t="s">
        <v>1151</v>
      </c>
      <c r="E456" s="147" t="s">
        <v>23</v>
      </c>
      <c r="F456" s="151" t="s">
        <v>350</v>
      </c>
      <c r="G456" s="150">
        <v>14.9</v>
      </c>
      <c r="H456" s="36">
        <f>G456*0.5*0.9*0.95</f>
        <v>6.36975</v>
      </c>
      <c r="I456" s="37">
        <f>H456*0.94</f>
        <v>5.987565</v>
      </c>
      <c r="J456" s="37">
        <f>H456*0.87</f>
        <v>5.5416825</v>
      </c>
      <c r="K456" s="123" t="s">
        <v>1150</v>
      </c>
      <c r="L456" s="39"/>
      <c r="M456" s="40" t="str">
        <f>IF(L456&lt;1,"",IF(L456&lt;6,0,IF(L456&lt;12,0.06,IF(L456&gt;11,0.13,0))))</f>
        <v/>
      </c>
      <c r="N456" s="41" t="str">
        <f>IF(L456=0,"",IF(L456&lt;6,H456,IF(L456&lt;12,I456,J456)))</f>
        <v/>
      </c>
      <c r="O456" s="40" t="str">
        <f>_xlfn.IFERROR(L456*N456,"")</f>
        <v/>
      </c>
    </row>
    <row ht="45" customHeight="1" r="457" s="28" customFormat="1">
      <c r="A457" s="125" t="s">
        <v>1152</v>
      </c>
      <c r="B457" s="43"/>
      <c r="C457" s="121" t="s">
        <v>1153</v>
      </c>
      <c r="D457" s="146" t="s">
        <v>1154</v>
      </c>
      <c r="E457" s="147" t="s">
        <v>23</v>
      </c>
      <c r="F457" s="151" t="s">
        <v>350</v>
      </c>
      <c r="G457" s="150">
        <v>14.9</v>
      </c>
      <c r="H457" s="36">
        <f>G457*0.5*0.9*0.95</f>
        <v>6.36975</v>
      </c>
      <c r="I457" s="37">
        <f>H457*0.94</f>
        <v>5.987565</v>
      </c>
      <c r="J457" s="37">
        <f>H457*0.87</f>
        <v>5.5416825</v>
      </c>
      <c r="K457" s="123" t="s">
        <v>1153</v>
      </c>
      <c r="L457" s="39"/>
      <c r="M457" s="40" t="str">
        <f>IF(L457&lt;1,"",IF(L457&lt;6,0,IF(L457&lt;12,0.06,IF(L457&gt;11,0.13,0))))</f>
        <v/>
      </c>
      <c r="N457" s="41" t="str">
        <f>IF(L457=0,"",IF(L457&lt;6,H457,IF(L457&lt;12,I457,J457)))</f>
        <v/>
      </c>
      <c r="O457" s="40" t="str">
        <f>_xlfn.IFERROR(L457*N457,"")</f>
        <v/>
      </c>
    </row>
    <row ht="45" customHeight="1" r="458" s="28" customFormat="1">
      <c r="A458" s="125" t="s">
        <v>1155</v>
      </c>
      <c r="B458" s="43"/>
      <c r="C458" s="121" t="s">
        <v>1156</v>
      </c>
      <c r="D458" s="146" t="s">
        <v>1157</v>
      </c>
      <c r="E458" s="147" t="s">
        <v>23</v>
      </c>
      <c r="F458" s="151" t="s">
        <v>350</v>
      </c>
      <c r="G458" s="150">
        <v>14.9</v>
      </c>
      <c r="H458" s="36">
        <f>G458*0.5*0.9*0.95</f>
        <v>6.36975</v>
      </c>
      <c r="I458" s="37">
        <f>H458*0.94</f>
        <v>5.987565</v>
      </c>
      <c r="J458" s="37">
        <f>H458*0.87</f>
        <v>5.5416825</v>
      </c>
      <c r="K458" s="123" t="s">
        <v>1156</v>
      </c>
      <c r="L458" s="39"/>
      <c r="M458" s="40" t="str">
        <f>IF(L458&lt;1,"",IF(L458&lt;6,0,IF(L458&lt;12,0.06,IF(L458&gt;11,0.13,0))))</f>
        <v/>
      </c>
      <c r="N458" s="41" t="str">
        <f>IF(L458=0,"",IF(L458&lt;6,H458,IF(L458&lt;12,I458,J458)))</f>
        <v/>
      </c>
      <c r="O458" s="40" t="str">
        <f>_xlfn.IFERROR(L458*N458,"")</f>
        <v/>
      </c>
    </row>
    <row ht="45" customHeight="1" r="459" s="28" customFormat="1">
      <c r="A459" s="125" t="s">
        <v>1158</v>
      </c>
      <c r="B459" s="43"/>
      <c r="C459" s="121" t="s">
        <v>1159</v>
      </c>
      <c r="D459" s="146" t="s">
        <v>1160</v>
      </c>
      <c r="E459" s="147" t="s">
        <v>23</v>
      </c>
      <c r="F459" s="151" t="s">
        <v>350</v>
      </c>
      <c r="G459" s="150">
        <v>14.9</v>
      </c>
      <c r="H459" s="36">
        <f>G459*0.5*0.9*0.95</f>
        <v>6.36975</v>
      </c>
      <c r="I459" s="37">
        <f>H459*0.94</f>
        <v>5.987565</v>
      </c>
      <c r="J459" s="37">
        <f>H459*0.87</f>
        <v>5.5416825</v>
      </c>
      <c r="K459" s="123" t="s">
        <v>1159</v>
      </c>
      <c r="L459" s="39"/>
      <c r="M459" s="40" t="str">
        <f>IF(L459&lt;1,"",IF(L459&lt;6,0,IF(L459&lt;12,0.06,IF(L459&gt;11,0.13,0))))</f>
        <v/>
      </c>
      <c r="N459" s="41" t="str">
        <f>IF(L459=0,"",IF(L459&lt;6,H459,IF(L459&lt;12,I459,J459)))</f>
        <v/>
      </c>
      <c r="O459" s="40" t="str">
        <f>_xlfn.IFERROR(L459*N459,"")</f>
        <v/>
      </c>
    </row>
    <row ht="45" customHeight="1" r="460" s="28" customFormat="1">
      <c r="A460" s="126">
        <v>8055035684598</v>
      </c>
      <c r="B460" s="30"/>
      <c r="C460" s="127" t="s">
        <v>1161</v>
      </c>
      <c r="D460" s="152" t="s">
        <v>1162</v>
      </c>
      <c r="E460" s="153">
        <v>2</v>
      </c>
      <c r="F460" s="154"/>
      <c r="G460" s="155">
        <v>14.9</v>
      </c>
      <c r="H460" s="36">
        <f>G460*0.5*0.9*0.95</f>
        <v>6.36975</v>
      </c>
      <c r="I460" s="62">
        <f>H460*0.94</f>
        <v>5.987565</v>
      </c>
      <c r="J460" s="62">
        <f>H460*0.87</f>
        <v>5.5416825</v>
      </c>
      <c r="K460" s="129" t="s">
        <v>1161</v>
      </c>
      <c r="L460" s="39"/>
      <c r="M460" s="40" t="str">
        <f>IF(L460&lt;1,"",IF(L460&lt;6,0,IF(L460&lt;12,0.06,IF(L460&gt;11,0.13,0))))</f>
        <v/>
      </c>
      <c r="N460" s="41" t="str">
        <f>IF(L460=0,"",IF(L460&lt;6,H460,IF(L460&lt;12,I460,J460)))</f>
        <v/>
      </c>
      <c r="O460" s="40" t="str">
        <f>_xlfn.IFERROR(L460*N460,"")</f>
        <v/>
      </c>
    </row>
    <row ht="45" customHeight="1" r="461" s="28" customFormat="1">
      <c r="A461" s="126">
        <v>8055035684604</v>
      </c>
      <c r="B461" s="30"/>
      <c r="C461" s="127" t="s">
        <v>1163</v>
      </c>
      <c r="D461" s="152" t="s">
        <v>1164</v>
      </c>
      <c r="E461" s="153">
        <v>2</v>
      </c>
      <c r="F461" s="154"/>
      <c r="G461" s="155">
        <v>14.9</v>
      </c>
      <c r="H461" s="36">
        <f>G461*0.5*0.9*0.95</f>
        <v>6.36975</v>
      </c>
      <c r="I461" s="62">
        <f>H461*0.94</f>
        <v>5.987565</v>
      </c>
      <c r="J461" s="62">
        <f>H461*0.87</f>
        <v>5.5416825</v>
      </c>
      <c r="K461" s="129" t="s">
        <v>1163</v>
      </c>
      <c r="L461" s="39"/>
      <c r="M461" s="40" t="str">
        <f>IF(L461&lt;1,"",IF(L461&lt;6,0,IF(L461&lt;12,0.06,IF(L461&gt;11,0.13,0))))</f>
        <v/>
      </c>
      <c r="N461" s="41" t="str">
        <f>IF(L461=0,"",IF(L461&lt;6,H461,IF(L461&lt;12,I461,J461)))</f>
        <v/>
      </c>
      <c r="O461" s="40" t="str">
        <f>_xlfn.IFERROR(L461*N461,"")</f>
        <v/>
      </c>
    </row>
    <row ht="45" customHeight="1" r="462" s="28" customFormat="1">
      <c r="A462" s="125" t="s">
        <v>1165</v>
      </c>
      <c r="B462" s="43"/>
      <c r="C462" s="121" t="s">
        <v>1166</v>
      </c>
      <c r="D462" s="146" t="s">
        <v>1167</v>
      </c>
      <c r="E462" s="147" t="s">
        <v>231</v>
      </c>
      <c r="F462" s="151" t="s">
        <v>296</v>
      </c>
      <c r="G462" s="150">
        <v>59</v>
      </c>
      <c r="H462" s="36">
        <f>G462*0.5*0.9*0.95</f>
        <v>25.2225</v>
      </c>
      <c r="I462" s="37">
        <f>H462*0.94</f>
        <v>23.70915</v>
      </c>
      <c r="J462" s="37">
        <f>H462*0.87</f>
        <v>21.943575</v>
      </c>
      <c r="K462" s="123" t="s">
        <v>1166</v>
      </c>
      <c r="L462" s="39"/>
      <c r="M462" s="40" t="str">
        <f>IF(L462&lt;1,"",IF(L462&lt;6,0,IF(L462&lt;12,0.06,IF(L462&gt;11,0.13,0))))</f>
        <v/>
      </c>
      <c r="N462" s="41" t="str">
        <f>IF(L462=0,"",IF(L462&lt;6,H462,IF(L462&lt;12,I462,J462)))</f>
        <v/>
      </c>
      <c r="O462" s="40" t="str">
        <f>_xlfn.IFERROR(L462*N462,"")</f>
        <v/>
      </c>
    </row>
    <row ht="45" customHeight="1" r="463" s="28" customFormat="1">
      <c r="A463" s="125" t="s">
        <v>1168</v>
      </c>
      <c r="B463" s="43"/>
      <c r="C463" s="121" t="s">
        <v>1169</v>
      </c>
      <c r="D463" s="146" t="s">
        <v>1170</v>
      </c>
      <c r="E463" s="147" t="s">
        <v>231</v>
      </c>
      <c r="F463" s="151" t="s">
        <v>296</v>
      </c>
      <c r="G463" s="150">
        <v>59</v>
      </c>
      <c r="H463" s="36">
        <f>G463*0.5*0.9*0.95</f>
        <v>25.2225</v>
      </c>
      <c r="I463" s="37">
        <f>H463*0.94</f>
        <v>23.70915</v>
      </c>
      <c r="J463" s="37">
        <f>H463*0.87</f>
        <v>21.943575</v>
      </c>
      <c r="K463" s="123" t="s">
        <v>1169</v>
      </c>
      <c r="L463" s="39"/>
      <c r="M463" s="40" t="str">
        <f>IF(L463&lt;1,"",IF(L463&lt;6,0,IF(L463&lt;12,0.06,IF(L463&gt;11,0.13,0))))</f>
        <v/>
      </c>
      <c r="N463" s="41" t="str">
        <f>IF(L463=0,"",IF(L463&lt;6,H463,IF(L463&lt;12,I463,J463)))</f>
        <v/>
      </c>
      <c r="O463" s="40" t="str">
        <f>_xlfn.IFERROR(L463*N463,"")</f>
        <v/>
      </c>
    </row>
    <row ht="45" customHeight="1" r="464" s="28" customFormat="1">
      <c r="A464" s="125" t="s">
        <v>1171</v>
      </c>
      <c r="B464" s="43"/>
      <c r="C464" s="121" t="s">
        <v>1172</v>
      </c>
      <c r="D464" s="146" t="s">
        <v>1173</v>
      </c>
      <c r="E464" s="147" t="s">
        <v>231</v>
      </c>
      <c r="F464" s="149">
        <v>4</v>
      </c>
      <c r="G464" s="150">
        <v>49</v>
      </c>
      <c r="H464" s="36">
        <f>G464*0.5*0.9*0.95</f>
        <v>20.9475</v>
      </c>
      <c r="I464" s="37">
        <f>H464*0.94</f>
        <v>19.69065</v>
      </c>
      <c r="J464" s="37">
        <f>H464*0.87</f>
        <v>18.224325</v>
      </c>
      <c r="K464" s="123" t="s">
        <v>1172</v>
      </c>
      <c r="L464" s="39"/>
      <c r="M464" s="40" t="str">
        <f>IF(L464&lt;1,"",IF(L464&lt;6,0,IF(L464&lt;12,0.06,IF(L464&gt;11,0.13,0))))</f>
        <v/>
      </c>
      <c r="N464" s="41" t="str">
        <f>IF(L464=0,"",IF(L464&lt;6,H464,IF(L464&lt;12,I464,J464)))</f>
        <v/>
      </c>
      <c r="O464" s="40" t="str">
        <f>_xlfn.IFERROR(L464*N464,"")</f>
        <v/>
      </c>
    </row>
    <row ht="45" customHeight="1" r="465" s="28" customFormat="1">
      <c r="A465" s="125" t="s">
        <v>1174</v>
      </c>
      <c r="B465" s="43"/>
      <c r="C465" s="121" t="s">
        <v>1175</v>
      </c>
      <c r="D465" s="146" t="s">
        <v>1176</v>
      </c>
      <c r="E465" s="147" t="s">
        <v>231</v>
      </c>
      <c r="F465" s="149">
        <v>4</v>
      </c>
      <c r="G465" s="150">
        <v>49</v>
      </c>
      <c r="H465" s="36">
        <f>G465*0.5*0.9*0.95</f>
        <v>20.9475</v>
      </c>
      <c r="I465" s="37">
        <f>H465*0.94</f>
        <v>19.69065</v>
      </c>
      <c r="J465" s="37">
        <f>H465*0.87</f>
        <v>18.224325</v>
      </c>
      <c r="K465" s="123" t="s">
        <v>1175</v>
      </c>
      <c r="L465" s="39"/>
      <c r="M465" s="40" t="str">
        <f>IF(L465&lt;1,"",IF(L465&lt;6,0,IF(L465&lt;12,0.06,IF(L465&gt;11,0.13,0))))</f>
        <v/>
      </c>
      <c r="N465" s="41" t="str">
        <f>IF(L465=0,"",IF(L465&lt;6,H465,IF(L465&lt;12,I465,J465)))</f>
        <v/>
      </c>
      <c r="O465" s="40" t="str">
        <f>_xlfn.IFERROR(L465*N465,"")</f>
        <v/>
      </c>
    </row>
    <row ht="45" customHeight="1" r="466" s="28" customFormat="1">
      <c r="A466" s="125" t="s">
        <v>1177</v>
      </c>
      <c r="B466" s="43"/>
      <c r="C466" s="121" t="s">
        <v>1178</v>
      </c>
      <c r="D466" s="146" t="s">
        <v>1179</v>
      </c>
      <c r="E466" s="147" t="s">
        <v>231</v>
      </c>
      <c r="F466" s="149">
        <v>4</v>
      </c>
      <c r="G466" s="150">
        <v>49</v>
      </c>
      <c r="H466" s="36">
        <f>G466*0.5*0.9*0.95</f>
        <v>20.9475</v>
      </c>
      <c r="I466" s="37">
        <f>H466*0.94</f>
        <v>19.69065</v>
      </c>
      <c r="J466" s="37">
        <f>H466*0.87</f>
        <v>18.224325</v>
      </c>
      <c r="K466" s="123" t="s">
        <v>1178</v>
      </c>
      <c r="L466" s="39"/>
      <c r="M466" s="40" t="str">
        <f>IF(L466&lt;1,"",IF(L466&lt;6,0,IF(L466&lt;12,0.06,IF(L466&gt;11,0.13,0))))</f>
        <v/>
      </c>
      <c r="N466" s="41" t="str">
        <f>IF(L466=0,"",IF(L466&lt;6,H466,IF(L466&lt;12,I466,J466)))</f>
        <v/>
      </c>
      <c r="O466" s="40" t="str">
        <f>_xlfn.IFERROR(L466*N466,"")</f>
        <v/>
      </c>
    </row>
    <row ht="45" customHeight="1" r="467" s="28" customFormat="1">
      <c r="A467" s="125" t="s">
        <v>1180</v>
      </c>
      <c r="B467" s="43"/>
      <c r="C467" s="121" t="s">
        <v>1181</v>
      </c>
      <c r="D467" s="146" t="s">
        <v>1182</v>
      </c>
      <c r="E467" s="147" t="s">
        <v>406</v>
      </c>
      <c r="F467" s="151" t="s">
        <v>407</v>
      </c>
      <c r="G467" s="150">
        <v>14.9</v>
      </c>
      <c r="H467" s="36">
        <f>G467*0.5*0.9*0.95</f>
        <v>6.36975</v>
      </c>
      <c r="I467" s="37">
        <f>H467*0.94</f>
        <v>5.987565</v>
      </c>
      <c r="J467" s="37">
        <f>H467*0.87</f>
        <v>5.5416825</v>
      </c>
      <c r="K467" s="123" t="s">
        <v>1181</v>
      </c>
      <c r="L467" s="39"/>
      <c r="M467" s="40" t="str">
        <f>IF(L467&lt;1,"",IF(L467&lt;6,0,IF(L467&lt;12,0.06,IF(L467&gt;11,0.13,0))))</f>
        <v/>
      </c>
      <c r="N467" s="41" t="str">
        <f>IF(L467=0,"",IF(L467&lt;6,H467,IF(L467&lt;12,I467,J467)))</f>
        <v/>
      </c>
      <c r="O467" s="40" t="str">
        <f>_xlfn.IFERROR(L467*N467,"")</f>
        <v/>
      </c>
    </row>
    <row ht="45" customHeight="1" r="468" s="28" customFormat="1">
      <c r="A468" s="125" t="s">
        <v>1183</v>
      </c>
      <c r="B468" s="43"/>
      <c r="C468" s="121" t="s">
        <v>1184</v>
      </c>
      <c r="D468" s="146" t="s">
        <v>1185</v>
      </c>
      <c r="E468" s="147" t="s">
        <v>406</v>
      </c>
      <c r="F468" s="151" t="s">
        <v>407</v>
      </c>
      <c r="G468" s="150">
        <v>14.9</v>
      </c>
      <c r="H468" s="36">
        <f>G468*0.5*0.9*0.95</f>
        <v>6.36975</v>
      </c>
      <c r="I468" s="37">
        <f>H468*0.94</f>
        <v>5.987565</v>
      </c>
      <c r="J468" s="37">
        <f>H468*0.87</f>
        <v>5.5416825</v>
      </c>
      <c r="K468" s="123" t="s">
        <v>1184</v>
      </c>
      <c r="L468" s="39"/>
      <c r="M468" s="40" t="str">
        <f>IF(L468&lt;1,"",IF(L468&lt;6,0,IF(L468&lt;12,0.06,IF(L468&gt;11,0.13,0))))</f>
        <v/>
      </c>
      <c r="N468" s="41" t="str">
        <f>IF(L468=0,"",IF(L468&lt;6,H468,IF(L468&lt;12,I468,J468)))</f>
        <v/>
      </c>
      <c r="O468" s="40" t="str">
        <f>_xlfn.IFERROR(L468*N468,"")</f>
        <v/>
      </c>
    </row>
    <row ht="45" customHeight="1" r="469" s="28" customFormat="1">
      <c r="A469" s="120">
        <v>8053300575022</v>
      </c>
      <c r="B469" s="43"/>
      <c r="C469" s="121" t="s">
        <v>1186</v>
      </c>
      <c r="D469" s="146" t="s">
        <v>1187</v>
      </c>
      <c r="E469" s="147" t="s">
        <v>406</v>
      </c>
      <c r="F469" s="151" t="s">
        <v>407</v>
      </c>
      <c r="G469" s="150">
        <v>14.9</v>
      </c>
      <c r="H469" s="36">
        <f>G469*0.5*0.9*0.95</f>
        <v>6.36975</v>
      </c>
      <c r="I469" s="37">
        <f>H469*0.94</f>
        <v>5.987565</v>
      </c>
      <c r="J469" s="37">
        <f>H469*0.87</f>
        <v>5.5416825</v>
      </c>
      <c r="K469" s="123" t="s">
        <v>1186</v>
      </c>
      <c r="L469" s="39"/>
      <c r="M469" s="40" t="str">
        <f>IF(L469&lt;1,"",IF(L469&lt;6,0,IF(L469&lt;12,0.06,IF(L469&gt;11,0.13,0))))</f>
        <v/>
      </c>
      <c r="N469" s="41" t="str">
        <f>IF(L469=0,"",IF(L469&lt;6,H469,IF(L469&lt;12,I469,J469)))</f>
        <v/>
      </c>
      <c r="O469" s="40" t="str">
        <f>_xlfn.IFERROR(L469*N469,"")</f>
        <v/>
      </c>
    </row>
    <row ht="45" customHeight="1" r="470" s="28" customFormat="1">
      <c r="A470" s="132">
        <v>8053300577538</v>
      </c>
      <c r="C470" s="121" t="s">
        <v>1188</v>
      </c>
      <c r="D470" s="146" t="s">
        <v>1189</v>
      </c>
      <c r="E470" s="147" t="s">
        <v>406</v>
      </c>
      <c r="F470" s="151" t="s">
        <v>407</v>
      </c>
      <c r="G470" s="150">
        <v>14.9</v>
      </c>
      <c r="H470" s="36">
        <f>G470*0.5*0.9*0.95</f>
        <v>6.36975</v>
      </c>
      <c r="I470" s="37">
        <f>H470*0.94</f>
        <v>5.987565</v>
      </c>
      <c r="J470" s="37">
        <f>H470*0.87</f>
        <v>5.5416825</v>
      </c>
      <c r="K470" s="123" t="s">
        <v>1188</v>
      </c>
      <c r="L470" s="39"/>
      <c r="M470" s="40" t="str">
        <f>IF(L470&lt;1,"",IF(L470&lt;6,0,IF(L470&lt;12,0.06,IF(L470&gt;11,0.13,0))))</f>
        <v/>
      </c>
      <c r="N470" s="41" t="str">
        <f>IF(L470=0,"",IF(L470&lt;6,H470,IF(L470&lt;12,I470,J470)))</f>
        <v/>
      </c>
      <c r="O470" s="40" t="str">
        <f>_xlfn.IFERROR(L470*N470,"")</f>
        <v/>
      </c>
    </row>
    <row ht="45" customHeight="1" r="471" s="28" customFormat="1">
      <c r="A471" s="132">
        <v>8053300577521</v>
      </c>
      <c r="C471" s="121" t="s">
        <v>1190</v>
      </c>
      <c r="D471" s="146" t="s">
        <v>1191</v>
      </c>
      <c r="E471" s="147" t="s">
        <v>406</v>
      </c>
      <c r="F471" s="151" t="s">
        <v>407</v>
      </c>
      <c r="G471" s="150">
        <v>14.9</v>
      </c>
      <c r="H471" s="36">
        <f>G471*0.5*0.9*0.95</f>
        <v>6.36975</v>
      </c>
      <c r="I471" s="37">
        <f>H471*0.94</f>
        <v>5.987565</v>
      </c>
      <c r="J471" s="37">
        <f>H471*0.87</f>
        <v>5.5416825</v>
      </c>
      <c r="K471" s="123" t="s">
        <v>1190</v>
      </c>
      <c r="L471" s="39"/>
      <c r="M471" s="40" t="str">
        <f>IF(L471&lt;1,"",IF(L471&lt;6,0,IF(L471&lt;12,0.06,IF(L471&gt;11,0.13,0))))</f>
        <v/>
      </c>
      <c r="N471" s="41" t="str">
        <f>IF(L471=0,"",IF(L471&lt;6,H471,IF(L471&lt;12,I471,J471)))</f>
        <v/>
      </c>
      <c r="O471" s="40" t="str">
        <f>_xlfn.IFERROR(L471*N471,"")</f>
        <v/>
      </c>
    </row>
    <row ht="45" customHeight="1" r="472" s="28" customFormat="1">
      <c r="A472" s="120">
        <v>8053300575688</v>
      </c>
      <c r="B472" s="43"/>
      <c r="C472" s="121" t="s">
        <v>1192</v>
      </c>
      <c r="D472" s="146" t="s">
        <v>1193</v>
      </c>
      <c r="E472" s="147" t="s">
        <v>231</v>
      </c>
      <c r="F472" s="151" t="s">
        <v>231</v>
      </c>
      <c r="G472" s="150">
        <v>129</v>
      </c>
      <c r="H472" s="36">
        <f>G472*0.5*0.9*0.95</f>
        <v>55.1475</v>
      </c>
      <c r="I472" s="37">
        <f>H472*0.94</f>
        <v>51.83865</v>
      </c>
      <c r="J472" s="37">
        <f>H472*0.87</f>
        <v>47.978325</v>
      </c>
      <c r="K472" s="123" t="s">
        <v>1192</v>
      </c>
      <c r="L472" s="39"/>
      <c r="M472" s="40" t="str">
        <f>IF(L472&lt;1,"",IF(L472&lt;6,0,IF(L472&lt;12,0.06,IF(L472&gt;11,0.13,0))))</f>
        <v/>
      </c>
      <c r="N472" s="41" t="str">
        <f>IF(L472=0,"",IF(L472&lt;6,H472,IF(L472&lt;12,I472,J472)))</f>
        <v/>
      </c>
      <c r="O472" s="40" t="str">
        <f>_xlfn.IFERROR(L472*N472,"")</f>
        <v/>
      </c>
    </row>
    <row ht="45" customHeight="1" r="473" s="28" customFormat="1">
      <c r="A473" s="120">
        <v>8053300575695</v>
      </c>
      <c r="B473" s="43"/>
      <c r="C473" s="121" t="s">
        <v>1194</v>
      </c>
      <c r="D473" s="146" t="s">
        <v>1195</v>
      </c>
      <c r="E473" s="147" t="s">
        <v>231</v>
      </c>
      <c r="F473" s="151" t="s">
        <v>231</v>
      </c>
      <c r="G473" s="150">
        <v>129</v>
      </c>
      <c r="H473" s="36">
        <f>G473*0.5*0.9*0.95</f>
        <v>55.1475</v>
      </c>
      <c r="I473" s="37">
        <f>H473*0.94</f>
        <v>51.83865</v>
      </c>
      <c r="J473" s="37">
        <f>H473*0.87</f>
        <v>47.978325</v>
      </c>
      <c r="K473" s="123" t="s">
        <v>1194</v>
      </c>
      <c r="L473" s="39"/>
      <c r="M473" s="40" t="str">
        <f>IF(L473&lt;1,"",IF(L473&lt;6,0,IF(L473&lt;12,0.06,IF(L473&gt;11,0.13,0))))</f>
        <v/>
      </c>
      <c r="N473" s="41" t="str">
        <f>IF(L473=0,"",IF(L473&lt;6,H473,IF(L473&lt;12,I473,J473)))</f>
        <v/>
      </c>
      <c r="O473" s="40" t="str">
        <f>_xlfn.IFERROR(L473*N473,"")</f>
        <v/>
      </c>
    </row>
    <row ht="45" customHeight="1" r="474" s="28" customFormat="1">
      <c r="A474" s="120">
        <v>8053300575701</v>
      </c>
      <c r="B474" s="43"/>
      <c r="C474" s="121" t="s">
        <v>1196</v>
      </c>
      <c r="D474" s="146" t="s">
        <v>1197</v>
      </c>
      <c r="E474" s="147" t="s">
        <v>231</v>
      </c>
      <c r="F474" s="151" t="s">
        <v>231</v>
      </c>
      <c r="G474" s="150">
        <v>129</v>
      </c>
      <c r="H474" s="36">
        <f>G474*0.5*0.9*0.95</f>
        <v>55.1475</v>
      </c>
      <c r="I474" s="37">
        <f>H474*0.94</f>
        <v>51.83865</v>
      </c>
      <c r="J474" s="37">
        <f>H474*0.87</f>
        <v>47.978325</v>
      </c>
      <c r="K474" s="123" t="s">
        <v>1196</v>
      </c>
      <c r="L474" s="39"/>
      <c r="M474" s="40" t="str">
        <f>IF(L474&lt;1,"",IF(L474&lt;6,0,IF(L474&lt;12,0.06,IF(L474&gt;11,0.13,0))))</f>
        <v/>
      </c>
      <c r="N474" s="41" t="str">
        <f>IF(L474=0,"",IF(L474&lt;6,H474,IF(L474&lt;12,I474,J474)))</f>
        <v/>
      </c>
      <c r="O474" s="40" t="str">
        <f>_xlfn.IFERROR(L474*N474,"")</f>
        <v/>
      </c>
    </row>
    <row ht="45" customHeight="1" r="475" s="28" customFormat="1">
      <c r="A475" s="120">
        <v>8053300575718</v>
      </c>
      <c r="B475" s="43"/>
      <c r="C475" s="121" t="s">
        <v>1198</v>
      </c>
      <c r="D475" s="146" t="s">
        <v>1199</v>
      </c>
      <c r="E475" s="147" t="s">
        <v>231</v>
      </c>
      <c r="F475" s="151" t="s">
        <v>231</v>
      </c>
      <c r="G475" s="150">
        <v>129</v>
      </c>
      <c r="H475" s="36">
        <f>G475*0.5*0.9*0.95</f>
        <v>55.1475</v>
      </c>
      <c r="I475" s="37">
        <f>H475*0.94</f>
        <v>51.83865</v>
      </c>
      <c r="J475" s="37">
        <f>H475*0.87</f>
        <v>47.978325</v>
      </c>
      <c r="K475" s="123" t="s">
        <v>1198</v>
      </c>
      <c r="L475" s="39"/>
      <c r="M475" s="40" t="str">
        <f>IF(L475&lt;1,"",IF(L475&lt;6,0,IF(L475&lt;12,0.06,IF(L475&gt;11,0.13,0))))</f>
        <v/>
      </c>
      <c r="N475" s="41" t="str">
        <f>IF(L475=0,"",IF(L475&lt;6,H475,IF(L475&lt;12,I475,J475)))</f>
        <v/>
      </c>
      <c r="O475" s="40" t="str">
        <f>_xlfn.IFERROR(L475*N475,"")</f>
        <v/>
      </c>
    </row>
    <row ht="45" customHeight="1" r="476" s="28" customFormat="1">
      <c r="A476" s="132">
        <v>8053300575909</v>
      </c>
      <c r="C476" s="121" t="s">
        <v>1200</v>
      </c>
      <c r="D476" s="146" t="s">
        <v>1201</v>
      </c>
      <c r="E476" s="147" t="s">
        <v>231</v>
      </c>
      <c r="F476" s="151" t="s">
        <v>231</v>
      </c>
      <c r="G476" s="150">
        <v>120</v>
      </c>
      <c r="H476" s="36">
        <f>G476*0.5*0.9*0.95</f>
        <v>51.3</v>
      </c>
      <c r="I476" s="37">
        <f>H476*0.94</f>
        <v>48.222</v>
      </c>
      <c r="J476" s="37">
        <f>H476*0.87</f>
        <v>44.631</v>
      </c>
      <c r="K476" s="123" t="s">
        <v>1200</v>
      </c>
      <c r="L476" s="39"/>
      <c r="M476" s="40" t="str">
        <f>IF(L476&lt;1,"",IF(L476&lt;6,0,IF(L476&lt;12,0.06,IF(L476&gt;11,0.13,0))))</f>
        <v/>
      </c>
      <c r="N476" s="41" t="str">
        <f>IF(L476=0,"",IF(L476&lt;6,H476,IF(L476&lt;12,I476,J476)))</f>
        <v/>
      </c>
      <c r="O476" s="40" t="str">
        <f>_xlfn.IFERROR(L476*N476,"")</f>
        <v/>
      </c>
    </row>
    <row ht="45" customHeight="1" r="477" s="28" customFormat="1">
      <c r="A477" s="132">
        <v>8053300575893</v>
      </c>
      <c r="C477" s="121" t="s">
        <v>1202</v>
      </c>
      <c r="D477" s="146" t="s">
        <v>1203</v>
      </c>
      <c r="E477" s="147" t="s">
        <v>231</v>
      </c>
      <c r="F477" s="151" t="s">
        <v>231</v>
      </c>
      <c r="G477" s="150">
        <v>120</v>
      </c>
      <c r="H477" s="36">
        <f>G477*0.5*0.9*0.95</f>
        <v>51.3</v>
      </c>
      <c r="I477" s="37">
        <f>H477*0.94</f>
        <v>48.222</v>
      </c>
      <c r="J477" s="37">
        <f>H477*0.87</f>
        <v>44.631</v>
      </c>
      <c r="K477" s="123" t="s">
        <v>1202</v>
      </c>
      <c r="L477" s="39"/>
      <c r="M477" s="40" t="str">
        <f>IF(L477&lt;1,"",IF(L477&lt;6,0,IF(L477&lt;12,0.06,IF(L477&gt;11,0.13,0))))</f>
        <v/>
      </c>
      <c r="N477" s="41" t="str">
        <f>IF(L477=0,"",IF(L477&lt;6,H477,IF(L477&lt;12,I477,J477)))</f>
        <v/>
      </c>
      <c r="O477" s="40" t="str">
        <f>_xlfn.IFERROR(L477*N477,"")</f>
        <v/>
      </c>
    </row>
    <row ht="45" customHeight="1" r="478" s="28" customFormat="1">
      <c r="A478" s="132">
        <v>8053300575916</v>
      </c>
      <c r="C478" s="121" t="s">
        <v>1204</v>
      </c>
      <c r="D478" s="146" t="s">
        <v>1205</v>
      </c>
      <c r="E478" s="147" t="s">
        <v>231</v>
      </c>
      <c r="F478" s="151" t="s">
        <v>231</v>
      </c>
      <c r="G478" s="150">
        <v>120</v>
      </c>
      <c r="H478" s="36">
        <f>G478*0.5*0.9*0.95</f>
        <v>51.3</v>
      </c>
      <c r="I478" s="37">
        <f>H478*0.94</f>
        <v>48.222</v>
      </c>
      <c r="J478" s="37">
        <f>H478*0.87</f>
        <v>44.631</v>
      </c>
      <c r="K478" s="123" t="s">
        <v>1204</v>
      </c>
      <c r="L478" s="39"/>
      <c r="M478" s="40" t="str">
        <f>IF(L478&lt;1,"",IF(L478&lt;6,0,IF(L478&lt;12,0.06,IF(L478&gt;11,0.13,0))))</f>
        <v/>
      </c>
      <c r="N478" s="41" t="str">
        <f>IF(L478=0,"",IF(L478&lt;6,H478,IF(L478&lt;12,I478,J478)))</f>
        <v/>
      </c>
      <c r="O478" s="40" t="str">
        <f>_xlfn.IFERROR(L478*N478,"")</f>
        <v/>
      </c>
    </row>
    <row ht="45" customHeight="1" r="479" s="28" customFormat="1">
      <c r="A479" s="132">
        <v>8053300576111</v>
      </c>
      <c r="B479" s="30"/>
      <c r="C479" s="121" t="s">
        <v>1206</v>
      </c>
      <c r="D479" s="146" t="s">
        <v>1207</v>
      </c>
      <c r="E479" s="147" t="s">
        <v>23</v>
      </c>
      <c r="F479" s="151" t="s">
        <v>193</v>
      </c>
      <c r="G479" s="150">
        <v>24.9</v>
      </c>
      <c r="H479" s="36">
        <f>G479*0.5*0.9*0.95</f>
        <v>10.64475</v>
      </c>
      <c r="I479" s="37">
        <f>H479*0.94</f>
        <v>10.006065</v>
      </c>
      <c r="J479" s="37">
        <f>H479*0.87</f>
        <v>9.2609325</v>
      </c>
      <c r="K479" s="123" t="s">
        <v>1206</v>
      </c>
      <c r="L479" s="39"/>
      <c r="M479" s="40" t="str">
        <f>IF(L479&lt;1,"",IF(L479&lt;6,0,IF(L479&lt;12,0.06,IF(L479&gt;11,0.13,0))))</f>
        <v/>
      </c>
      <c r="N479" s="41" t="str">
        <f>IF(L479=0,"",IF(L479&lt;6,H479,IF(L479&lt;12,I479,J479)))</f>
        <v/>
      </c>
      <c r="O479" s="40" t="str">
        <f>_xlfn.IFERROR(L479*N479,"")</f>
        <v/>
      </c>
    </row>
    <row ht="45" customHeight="1" r="480" s="28" customFormat="1">
      <c r="A480" s="132">
        <v>8053300576128</v>
      </c>
      <c r="B480" s="30"/>
      <c r="C480" s="121" t="s">
        <v>1208</v>
      </c>
      <c r="D480" s="146" t="s">
        <v>1209</v>
      </c>
      <c r="E480" s="147" t="s">
        <v>23</v>
      </c>
      <c r="F480" s="151" t="s">
        <v>193</v>
      </c>
      <c r="G480" s="150">
        <v>24.9</v>
      </c>
      <c r="H480" s="36">
        <f>G480*0.5*0.9*0.95</f>
        <v>10.64475</v>
      </c>
      <c r="I480" s="37">
        <f>H480*0.94</f>
        <v>10.006065</v>
      </c>
      <c r="J480" s="37">
        <f>H480*0.87</f>
        <v>9.2609325</v>
      </c>
      <c r="K480" s="123" t="s">
        <v>1208</v>
      </c>
      <c r="L480" s="39"/>
      <c r="M480" s="40" t="str">
        <f>IF(L480&lt;1,"",IF(L480&lt;6,0,IF(L480&lt;12,0.06,IF(L480&gt;11,0.13,0))))</f>
        <v/>
      </c>
      <c r="N480" s="41" t="str">
        <f>IF(L480=0,"",IF(L480&lt;6,H480,IF(L480&lt;12,I480,J480)))</f>
        <v/>
      </c>
      <c r="O480" s="40" t="str">
        <f>_xlfn.IFERROR(L480*N480,"")</f>
        <v/>
      </c>
    </row>
    <row ht="45" customHeight="1" r="481" s="28" customFormat="1">
      <c r="A481" s="131" t="s">
        <v>1210</v>
      </c>
      <c r="B481" s="30"/>
      <c r="C481" s="121" t="s">
        <v>1211</v>
      </c>
      <c r="D481" s="146" t="s">
        <v>1212</v>
      </c>
      <c r="E481" s="147" t="s">
        <v>23</v>
      </c>
      <c r="F481" s="151" t="s">
        <v>1094</v>
      </c>
      <c r="G481" s="150">
        <v>16.9</v>
      </c>
      <c r="H481" s="36">
        <f>G481*0.5*0.9*0.95</f>
        <v>7.22475</v>
      </c>
      <c r="I481" s="37">
        <f>H481*0.94</f>
        <v>6.791265</v>
      </c>
      <c r="J481" s="37">
        <f>H481*0.87</f>
        <v>6.2855325</v>
      </c>
      <c r="K481" s="123" t="s">
        <v>1211</v>
      </c>
      <c r="L481" s="39"/>
      <c r="M481" s="40" t="str">
        <f>IF(L481&lt;1,"",IF(L481&lt;6,0,IF(L481&lt;12,0.06,IF(L481&gt;11,0.13,0))))</f>
        <v/>
      </c>
      <c r="N481" s="41" t="str">
        <f>IF(L481=0,"",IF(L481&lt;6,H481,IF(L481&lt;12,I481,J481)))</f>
        <v/>
      </c>
      <c r="O481" s="40" t="str">
        <f>_xlfn.IFERROR(L481*N481,"")</f>
        <v/>
      </c>
    </row>
    <row ht="45" customHeight="1" r="482" s="28" customFormat="1">
      <c r="A482" s="132">
        <v>8053300576173</v>
      </c>
      <c r="B482" s="30"/>
      <c r="C482" s="121" t="s">
        <v>1213</v>
      </c>
      <c r="D482" s="146" t="s">
        <v>1214</v>
      </c>
      <c r="E482" s="147" t="s">
        <v>23</v>
      </c>
      <c r="F482" s="151" t="s">
        <v>1094</v>
      </c>
      <c r="G482" s="150">
        <v>16.9</v>
      </c>
      <c r="H482" s="36">
        <f>G482*0.5*0.9*0.95</f>
        <v>7.22475</v>
      </c>
      <c r="I482" s="37">
        <f>H482*0.94</f>
        <v>6.791265</v>
      </c>
      <c r="J482" s="37">
        <f>H482*0.87</f>
        <v>6.2855325</v>
      </c>
      <c r="K482" s="123" t="s">
        <v>1213</v>
      </c>
      <c r="L482" s="39"/>
      <c r="M482" s="40" t="str">
        <f>IF(L482&lt;1,"",IF(L482&lt;6,0,IF(L482&lt;12,0.06,IF(L482&gt;11,0.13,0))))</f>
        <v/>
      </c>
      <c r="N482" s="41" t="str">
        <f>IF(L482=0,"",IF(L482&lt;6,H482,IF(L482&lt;12,I482,J482)))</f>
        <v/>
      </c>
      <c r="O482" s="40" t="str">
        <f>_xlfn.IFERROR(L482*N482,"")</f>
        <v/>
      </c>
    </row>
    <row ht="45" customHeight="1" r="483" s="28" customFormat="1">
      <c r="A483" s="132">
        <v>8055035681344</v>
      </c>
      <c r="B483" s="30"/>
      <c r="C483" s="121" t="s">
        <v>1215</v>
      </c>
      <c r="D483" s="146" t="s">
        <v>1216</v>
      </c>
      <c r="E483" s="156">
        <v>2</v>
      </c>
      <c r="F483" s="151" t="s">
        <v>407</v>
      </c>
      <c r="G483" s="150">
        <v>16.9</v>
      </c>
      <c r="H483" s="36">
        <f>G483*0.5*0.9*0.95</f>
        <v>7.22475</v>
      </c>
      <c r="I483" s="37">
        <f>H483*0.94</f>
        <v>6.791265</v>
      </c>
      <c r="J483" s="37">
        <f>H483*0.87</f>
        <v>6.2855325</v>
      </c>
      <c r="K483" s="123" t="s">
        <v>1215</v>
      </c>
      <c r="L483" s="39"/>
      <c r="M483" s="40" t="str">
        <f>IF(L483&lt;1,"",IF(L483&lt;6,0,IF(L483&lt;12,0.06,IF(L483&gt;11,0.13,0))))</f>
        <v/>
      </c>
      <c r="N483" s="41" t="str">
        <f>IF(L483=0,"",IF(L483&lt;6,H483,IF(L483&lt;12,I483,J483)))</f>
        <v/>
      </c>
      <c r="O483" s="40" t="str">
        <f>_xlfn.IFERROR(L483*N483,"")</f>
        <v/>
      </c>
    </row>
    <row ht="45" customHeight="1" r="484" s="28" customFormat="1">
      <c r="A484" s="132">
        <v>8053300576159</v>
      </c>
      <c r="B484" s="30"/>
      <c r="C484" s="121" t="s">
        <v>1217</v>
      </c>
      <c r="D484" s="146" t="s">
        <v>1218</v>
      </c>
      <c r="E484" s="147" t="s">
        <v>23</v>
      </c>
      <c r="F484" s="151" t="s">
        <v>1094</v>
      </c>
      <c r="G484" s="150">
        <v>16.9</v>
      </c>
      <c r="H484" s="36">
        <f>G484*0.5*0.9*0.95</f>
        <v>7.22475</v>
      </c>
      <c r="I484" s="37">
        <f>H484*0.94</f>
        <v>6.791265</v>
      </c>
      <c r="J484" s="37">
        <f>H484*0.87</f>
        <v>6.2855325</v>
      </c>
      <c r="K484" s="123" t="s">
        <v>1217</v>
      </c>
      <c r="L484" s="39"/>
      <c r="M484" s="40" t="str">
        <f>IF(L484&lt;1,"",IF(L484&lt;6,0,IF(L484&lt;12,0.06,IF(L484&gt;11,0.13,0))))</f>
        <v/>
      </c>
      <c r="N484" s="41" t="str">
        <f>IF(L484=0,"",IF(L484&lt;6,H484,IF(L484&lt;12,I484,J484)))</f>
        <v/>
      </c>
      <c r="O484" s="40" t="str">
        <f>_xlfn.IFERROR(L484*N484,"")</f>
        <v/>
      </c>
    </row>
    <row ht="45" customHeight="1" r="485" s="28" customFormat="1">
      <c r="A485" s="132">
        <v>8053300576135</v>
      </c>
      <c r="B485" s="30"/>
      <c r="C485" s="121" t="s">
        <v>1219</v>
      </c>
      <c r="D485" s="146" t="s">
        <v>1220</v>
      </c>
      <c r="E485" s="147" t="s">
        <v>23</v>
      </c>
      <c r="F485" s="151" t="s">
        <v>1094</v>
      </c>
      <c r="G485" s="150">
        <v>16.9</v>
      </c>
      <c r="H485" s="36">
        <f>G485*0.5*0.9*0.95</f>
        <v>7.22475</v>
      </c>
      <c r="I485" s="37">
        <f>H485*0.94</f>
        <v>6.791265</v>
      </c>
      <c r="J485" s="37">
        <f>H485*0.87</f>
        <v>6.2855325</v>
      </c>
      <c r="K485" s="123" t="s">
        <v>1219</v>
      </c>
      <c r="L485" s="39"/>
      <c r="M485" s="40" t="str">
        <f>IF(L485&lt;1,"",IF(L485&lt;6,0,IF(L485&lt;12,0.06,IF(L485&gt;11,0.13,0))))</f>
        <v/>
      </c>
      <c r="N485" s="41" t="str">
        <f>IF(L485=0,"",IF(L485&lt;6,H485,IF(L485&lt;12,I485,J485)))</f>
        <v/>
      </c>
      <c r="O485" s="40" t="str">
        <f>_xlfn.IFERROR(L485*N485,"")</f>
        <v/>
      </c>
    </row>
    <row ht="45" customHeight="1" r="486" s="28" customFormat="1">
      <c r="A486" s="132">
        <v>8053300576142</v>
      </c>
      <c r="B486" s="30"/>
      <c r="C486" s="121" t="s">
        <v>1221</v>
      </c>
      <c r="D486" s="146" t="s">
        <v>1222</v>
      </c>
      <c r="E486" s="147" t="s">
        <v>23</v>
      </c>
      <c r="F486" s="151" t="s">
        <v>1094</v>
      </c>
      <c r="G486" s="150">
        <v>16.9</v>
      </c>
      <c r="H486" s="36">
        <f>G486*0.5*0.9*0.95</f>
        <v>7.22475</v>
      </c>
      <c r="I486" s="37">
        <f>H486*0.94</f>
        <v>6.791265</v>
      </c>
      <c r="J486" s="37">
        <f>H486*0.87</f>
        <v>6.2855325</v>
      </c>
      <c r="K486" s="123" t="s">
        <v>1221</v>
      </c>
      <c r="L486" s="39"/>
      <c r="M486" s="40" t="str">
        <f>IF(L486&lt;1,"",IF(L486&lt;6,0,IF(L486&lt;12,0.06,IF(L486&gt;11,0.13,0))))</f>
        <v/>
      </c>
      <c r="N486" s="41" t="str">
        <f>IF(L486=0,"",IF(L486&lt;6,H486,IF(L486&lt;12,I486,J486)))</f>
        <v/>
      </c>
      <c r="O486" s="40" t="str">
        <f>_xlfn.IFERROR(L486*N486,"")</f>
        <v/>
      </c>
    </row>
    <row ht="45" customHeight="1" r="487" s="28" customFormat="1">
      <c r="A487" s="131" t="s">
        <v>1223</v>
      </c>
      <c r="B487" s="30"/>
      <c r="C487" s="121" t="s">
        <v>1224</v>
      </c>
      <c r="D487" s="146" t="s">
        <v>1225</v>
      </c>
      <c r="E487" s="147" t="s">
        <v>23</v>
      </c>
      <c r="F487" s="151" t="s">
        <v>1094</v>
      </c>
      <c r="G487" s="150">
        <v>16.9</v>
      </c>
      <c r="H487" s="36">
        <f>G487*0.5*0.9*0.95</f>
        <v>7.22475</v>
      </c>
      <c r="I487" s="37">
        <f>H487*0.94</f>
        <v>6.791265</v>
      </c>
      <c r="J487" s="37">
        <f>H487*0.87</f>
        <v>6.2855325</v>
      </c>
      <c r="K487" s="123" t="s">
        <v>1224</v>
      </c>
      <c r="L487" s="39"/>
      <c r="M487" s="40" t="str">
        <f>IF(L487&lt;1,"",IF(L487&lt;6,0,IF(L487&lt;12,0.06,IF(L487&gt;11,0.13,0))))</f>
        <v/>
      </c>
      <c r="N487" s="41" t="str">
        <f>IF(L487=0,"",IF(L487&lt;6,H487,IF(L487&lt;12,I487,J487)))</f>
        <v/>
      </c>
      <c r="O487" s="40" t="str">
        <f>_xlfn.IFERROR(L487*N487,"")</f>
        <v/>
      </c>
    </row>
    <row ht="45" customHeight="1" r="488" s="28" customFormat="1">
      <c r="A488" s="131" t="s">
        <v>1226</v>
      </c>
      <c r="B488" s="30"/>
      <c r="C488" s="121" t="s">
        <v>1227</v>
      </c>
      <c r="D488" s="146" t="s">
        <v>1228</v>
      </c>
      <c r="E488" s="147" t="s">
        <v>23</v>
      </c>
      <c r="F488" s="151" t="s">
        <v>193</v>
      </c>
      <c r="G488" s="150">
        <v>22.9</v>
      </c>
      <c r="H488" s="36">
        <f>G488*0.5*0.9*0.95</f>
        <v>9.78975</v>
      </c>
      <c r="I488" s="37">
        <f>H488*0.94</f>
        <v>9.202365</v>
      </c>
      <c r="J488" s="37">
        <f>H488*0.87</f>
        <v>8.5170825</v>
      </c>
      <c r="K488" s="123" t="s">
        <v>1227</v>
      </c>
      <c r="L488" s="39"/>
      <c r="M488" s="40" t="str">
        <f>IF(L488&lt;1,"",IF(L488&lt;6,0,IF(L488&lt;12,0.06,IF(L488&gt;11,0.13,0))))</f>
        <v/>
      </c>
      <c r="N488" s="41" t="str">
        <f>IF(L488=0,"",IF(L488&lt;6,H488,IF(L488&lt;12,I488,J488)))</f>
        <v/>
      </c>
      <c r="O488" s="40" t="str">
        <f>_xlfn.IFERROR(L488*N488,"")</f>
        <v/>
      </c>
    </row>
    <row ht="45" customHeight="1" r="489" s="28" customFormat="1">
      <c r="A489" s="131" t="s">
        <v>1229</v>
      </c>
      <c r="B489" s="30"/>
      <c r="C489" s="121" t="s">
        <v>1230</v>
      </c>
      <c r="D489" s="146" t="s">
        <v>1231</v>
      </c>
      <c r="E489" s="147" t="s">
        <v>23</v>
      </c>
      <c r="F489" s="151" t="s">
        <v>193</v>
      </c>
      <c r="G489" s="150">
        <v>22.9</v>
      </c>
      <c r="H489" s="36">
        <f>G489*0.5*0.9*0.95</f>
        <v>9.78975</v>
      </c>
      <c r="I489" s="37">
        <f>H489*0.94</f>
        <v>9.202365</v>
      </c>
      <c r="J489" s="37">
        <f>H489*0.87</f>
        <v>8.5170825</v>
      </c>
      <c r="K489" s="123" t="s">
        <v>1230</v>
      </c>
      <c r="L489" s="39"/>
      <c r="M489" s="40" t="str">
        <f>IF(L489&lt;1,"",IF(L489&lt;6,0,IF(L489&lt;12,0.06,IF(L489&gt;11,0.13,0))))</f>
        <v/>
      </c>
      <c r="N489" s="41" t="str">
        <f>IF(L489=0,"",IF(L489&lt;6,H489,IF(L489&lt;12,I489,J489)))</f>
        <v/>
      </c>
      <c r="O489" s="40" t="str">
        <f>_xlfn.IFERROR(L489*N489,"")</f>
        <v/>
      </c>
    </row>
    <row ht="45" customHeight="1" r="490" s="28" customFormat="1">
      <c r="A490" s="131" t="s">
        <v>1232</v>
      </c>
      <c r="B490" s="30"/>
      <c r="C490" s="121" t="s">
        <v>1233</v>
      </c>
      <c r="D490" s="146" t="s">
        <v>1234</v>
      </c>
      <c r="E490" s="147" t="s">
        <v>23</v>
      </c>
      <c r="F490" s="151" t="s">
        <v>193</v>
      </c>
      <c r="G490" s="150">
        <v>22.9</v>
      </c>
      <c r="H490" s="36">
        <f>G490*0.5*0.9*0.95</f>
        <v>9.78975</v>
      </c>
      <c r="I490" s="37">
        <f>H490*0.94</f>
        <v>9.202365</v>
      </c>
      <c r="J490" s="37">
        <f>H490*0.87</f>
        <v>8.5170825</v>
      </c>
      <c r="K490" s="123" t="s">
        <v>1233</v>
      </c>
      <c r="L490" s="39"/>
      <c r="M490" s="40" t="str">
        <f>IF(L490&lt;1,"",IF(L490&lt;6,0,IF(L490&lt;12,0.06,IF(L490&gt;11,0.13,0))))</f>
        <v/>
      </c>
      <c r="N490" s="41" t="str">
        <f>IF(L490=0,"",IF(L490&lt;6,H490,IF(L490&lt;12,I490,J490)))</f>
        <v/>
      </c>
      <c r="O490" s="40" t="str">
        <f>_xlfn.IFERROR(L490*N490,"")</f>
        <v/>
      </c>
    </row>
    <row ht="45" customHeight="1" r="491" s="28" customFormat="1">
      <c r="A491" s="132">
        <v>8053300579358</v>
      </c>
      <c r="B491" s="30"/>
      <c r="C491" s="121" t="s">
        <v>1235</v>
      </c>
      <c r="D491" s="146" t="s">
        <v>1236</v>
      </c>
      <c r="E491" s="147" t="s">
        <v>23</v>
      </c>
      <c r="F491" s="151" t="s">
        <v>193</v>
      </c>
      <c r="G491" s="150">
        <v>22.9</v>
      </c>
      <c r="H491" s="36">
        <f>G491*0.5*0.9*0.95</f>
        <v>9.78975</v>
      </c>
      <c r="I491" s="37">
        <f>H491*0.94</f>
        <v>9.202365</v>
      </c>
      <c r="J491" s="37">
        <f>H491*0.87</f>
        <v>8.5170825</v>
      </c>
      <c r="K491" s="123" t="s">
        <v>1235</v>
      </c>
      <c r="L491" s="39"/>
      <c r="M491" s="40" t="str">
        <f>IF(L491&lt;1,"",IF(L491&lt;6,0,IF(L491&lt;12,0.06,IF(L491&gt;11,0.13,0))))</f>
        <v/>
      </c>
      <c r="N491" s="41" t="str">
        <f>IF(L491=0,"",IF(L491&lt;6,H491,IF(L491&lt;12,I491,J491)))</f>
        <v/>
      </c>
      <c r="O491" s="40" t="str">
        <f>_xlfn.IFERROR(L491*N491,"")</f>
        <v/>
      </c>
    </row>
    <row ht="45" customHeight="1" r="492" s="28" customFormat="1">
      <c r="A492" s="131" t="s">
        <v>1237</v>
      </c>
      <c r="B492" s="30"/>
      <c r="C492" s="121" t="s">
        <v>1238</v>
      </c>
      <c r="D492" s="146" t="s">
        <v>1239</v>
      </c>
      <c r="E492" s="147" t="s">
        <v>23</v>
      </c>
      <c r="F492" s="151" t="s">
        <v>193</v>
      </c>
      <c r="G492" s="150">
        <v>22.9</v>
      </c>
      <c r="H492" s="36">
        <f>G492*0.5*0.9*0.95</f>
        <v>9.78975</v>
      </c>
      <c r="I492" s="37">
        <f>H492*0.94</f>
        <v>9.202365</v>
      </c>
      <c r="J492" s="37">
        <f>H492*0.87</f>
        <v>8.5170825</v>
      </c>
      <c r="K492" s="123" t="s">
        <v>1238</v>
      </c>
      <c r="L492" s="39"/>
      <c r="M492" s="40" t="str">
        <f>IF(L492&lt;1,"",IF(L492&lt;6,0,IF(L492&lt;12,0.06,IF(L492&gt;11,0.13,0))))</f>
        <v/>
      </c>
      <c r="N492" s="41" t="str">
        <f>IF(L492=0,"",IF(L492&lt;6,H492,IF(L492&lt;12,I492,J492)))</f>
        <v/>
      </c>
      <c r="O492" s="40" t="str">
        <f>_xlfn.IFERROR(L492*N492,"")</f>
        <v/>
      </c>
    </row>
    <row ht="45" customHeight="1" r="493" s="28" customFormat="1">
      <c r="A493" s="132">
        <v>8053300579365</v>
      </c>
      <c r="B493" s="30"/>
      <c r="C493" s="121" t="s">
        <v>1240</v>
      </c>
      <c r="D493" s="146" t="s">
        <v>1241</v>
      </c>
      <c r="E493" s="147" t="s">
        <v>23</v>
      </c>
      <c r="F493" s="151" t="s">
        <v>193</v>
      </c>
      <c r="G493" s="150">
        <v>22.9</v>
      </c>
      <c r="H493" s="36">
        <f>G493*0.5*0.9*0.95</f>
        <v>9.78975</v>
      </c>
      <c r="I493" s="37">
        <f>H493*0.94</f>
        <v>9.202365</v>
      </c>
      <c r="J493" s="37">
        <f>H493*0.87</f>
        <v>8.5170825</v>
      </c>
      <c r="K493" s="123" t="s">
        <v>1240</v>
      </c>
      <c r="L493" s="39"/>
      <c r="M493" s="40" t="str">
        <f>IF(L493&lt;1,"",IF(L493&lt;6,0,IF(L493&lt;12,0.06,IF(L493&gt;11,0.13,0))))</f>
        <v/>
      </c>
      <c r="N493" s="41" t="str">
        <f>IF(L493=0,"",IF(L493&lt;6,H493,IF(L493&lt;12,I493,J493)))</f>
        <v/>
      </c>
      <c r="O493" s="40" t="str">
        <f>_xlfn.IFERROR(L493*N493,"")</f>
        <v/>
      </c>
    </row>
    <row ht="45" customHeight="1" r="494" s="28" customFormat="1">
      <c r="A494" s="132">
        <v>8055035681658</v>
      </c>
      <c r="B494" s="30"/>
      <c r="C494" s="121" t="s">
        <v>1242</v>
      </c>
      <c r="D494" s="146" t="s">
        <v>1243</v>
      </c>
      <c r="E494" s="156">
        <v>2</v>
      </c>
      <c r="F494" s="151" t="s">
        <v>193</v>
      </c>
      <c r="G494" s="150">
        <v>22.9</v>
      </c>
      <c r="H494" s="36">
        <f>G494*0.5*0.9*0.95</f>
        <v>9.78975</v>
      </c>
      <c r="I494" s="37">
        <f>H494*0.94</f>
        <v>9.202365</v>
      </c>
      <c r="J494" s="37">
        <f>H494*0.87</f>
        <v>8.5170825</v>
      </c>
      <c r="K494" s="123" t="s">
        <v>1242</v>
      </c>
      <c r="L494" s="39"/>
      <c r="M494" s="40" t="str">
        <f>IF(L494&lt;1,"",IF(L494&lt;6,0,IF(L494&lt;12,0.06,IF(L494&gt;11,0.13,0))))</f>
        <v/>
      </c>
      <c r="N494" s="41" t="str">
        <f>IF(L494=0,"",IF(L494&lt;6,H494,IF(L494&lt;12,I494,J494)))</f>
        <v/>
      </c>
      <c r="O494" s="40" t="str">
        <f>_xlfn.IFERROR(L494*N494,"")</f>
        <v/>
      </c>
    </row>
    <row ht="45" customHeight="1" r="495" s="28" customFormat="1">
      <c r="A495" s="132">
        <v>8053300576227</v>
      </c>
      <c r="B495" s="30"/>
      <c r="C495" s="121" t="s">
        <v>1244</v>
      </c>
      <c r="D495" s="146" t="s">
        <v>1245</v>
      </c>
      <c r="E495" s="147" t="s">
        <v>406</v>
      </c>
      <c r="F495" s="151" t="s">
        <v>1246</v>
      </c>
      <c r="G495" s="150">
        <v>7.9</v>
      </c>
      <c r="H495" s="36">
        <f>G495*0.5*0.9*0.95</f>
        <v>3.37725</v>
      </c>
      <c r="I495" s="37">
        <f>H495*0.94</f>
        <v>3.174615</v>
      </c>
      <c r="J495" s="37">
        <f>H495*0.87</f>
        <v>2.9382075</v>
      </c>
      <c r="K495" s="123" t="s">
        <v>1244</v>
      </c>
      <c r="L495" s="39"/>
      <c r="M495" s="40" t="str">
        <f>IF(L495&lt;1,"",IF(L495&lt;6,0,IF(L495&lt;12,0.06,IF(L495&gt;11,0.13,0))))</f>
        <v/>
      </c>
      <c r="N495" s="41" t="str">
        <f>IF(L495=0,"",IF(L495&lt;6,H495,IF(L495&lt;12,I495,J495)))</f>
        <v/>
      </c>
      <c r="O495" s="40" t="str">
        <f>_xlfn.IFERROR(L495*N495,"")</f>
        <v/>
      </c>
    </row>
    <row ht="45" customHeight="1" r="496" s="28" customFormat="1">
      <c r="A496" s="132">
        <v>8053300576234</v>
      </c>
      <c r="B496" s="30"/>
      <c r="C496" s="121" t="s">
        <v>1247</v>
      </c>
      <c r="D496" s="146" t="s">
        <v>1248</v>
      </c>
      <c r="E496" s="147" t="s">
        <v>406</v>
      </c>
      <c r="F496" s="151" t="s">
        <v>1246</v>
      </c>
      <c r="G496" s="150">
        <v>7.9</v>
      </c>
      <c r="H496" s="36">
        <f>G496*0.5*0.9*0.95</f>
        <v>3.37725</v>
      </c>
      <c r="I496" s="37">
        <f>H496*0.94</f>
        <v>3.174615</v>
      </c>
      <c r="J496" s="37">
        <f>H496*0.87</f>
        <v>2.9382075</v>
      </c>
      <c r="K496" s="123" t="s">
        <v>1247</v>
      </c>
      <c r="L496" s="39"/>
      <c r="M496" s="40" t="str">
        <f>IF(L496&lt;1,"",IF(L496&lt;6,0,IF(L496&lt;12,0.06,IF(L496&gt;11,0.13,0))))</f>
        <v/>
      </c>
      <c r="N496" s="41" t="str">
        <f>IF(L496=0,"",IF(L496&lt;6,H496,IF(L496&lt;12,I496,J496)))</f>
        <v/>
      </c>
      <c r="O496" s="40" t="str">
        <f>_xlfn.IFERROR(L496*N496,"")</f>
        <v/>
      </c>
    </row>
    <row ht="45" customHeight="1" r="497" s="28" customFormat="1">
      <c r="A497" s="132">
        <v>8053300576258</v>
      </c>
      <c r="B497" s="30"/>
      <c r="C497" s="121" t="s">
        <v>1249</v>
      </c>
      <c r="D497" s="146" t="s">
        <v>1250</v>
      </c>
      <c r="E497" s="147" t="s">
        <v>406</v>
      </c>
      <c r="F497" s="151" t="s">
        <v>1246</v>
      </c>
      <c r="G497" s="150">
        <v>7.9</v>
      </c>
      <c r="H497" s="36">
        <f>G497*0.5*0.9*0.95</f>
        <v>3.37725</v>
      </c>
      <c r="I497" s="37">
        <f>H497*0.94</f>
        <v>3.174615</v>
      </c>
      <c r="J497" s="37">
        <f>H497*0.87</f>
        <v>2.9382075</v>
      </c>
      <c r="K497" s="123" t="s">
        <v>1249</v>
      </c>
      <c r="L497" s="39"/>
      <c r="M497" s="40" t="str">
        <f>IF(L497&lt;1,"",IF(L497&lt;6,0,IF(L497&lt;12,0.06,IF(L497&gt;11,0.13,0))))</f>
        <v/>
      </c>
      <c r="N497" s="41" t="str">
        <f>IF(L497=0,"",IF(L497&lt;6,H497,IF(L497&lt;12,I497,J497)))</f>
        <v/>
      </c>
      <c r="O497" s="40" t="str">
        <f>_xlfn.IFERROR(L497*N497,"")</f>
        <v/>
      </c>
    </row>
    <row ht="45" customHeight="1" r="498" s="28" customFormat="1">
      <c r="A498" s="132">
        <v>8053300576241</v>
      </c>
      <c r="B498" s="30"/>
      <c r="C498" s="121" t="s">
        <v>1251</v>
      </c>
      <c r="D498" s="146" t="s">
        <v>1252</v>
      </c>
      <c r="E498" s="147" t="s">
        <v>406</v>
      </c>
      <c r="F498" s="151" t="s">
        <v>1246</v>
      </c>
      <c r="G498" s="150">
        <v>7.9</v>
      </c>
      <c r="H498" s="36">
        <f>G498*0.5*0.9*0.95</f>
        <v>3.37725</v>
      </c>
      <c r="I498" s="37">
        <f>H498*0.94</f>
        <v>3.174615</v>
      </c>
      <c r="J498" s="37">
        <f>H498*0.87</f>
        <v>2.9382075</v>
      </c>
      <c r="K498" s="123" t="s">
        <v>1251</v>
      </c>
      <c r="L498" s="39"/>
      <c r="M498" s="40" t="str">
        <f>IF(L498&lt;1,"",IF(L498&lt;6,0,IF(L498&lt;12,0.06,IF(L498&gt;11,0.13,0))))</f>
        <v/>
      </c>
      <c r="N498" s="41" t="str">
        <f>IF(L498=0,"",IF(L498&lt;6,H498,IF(L498&lt;12,I498,J498)))</f>
        <v/>
      </c>
      <c r="O498" s="40" t="str">
        <f>_xlfn.IFERROR(L498*N498,"")</f>
        <v/>
      </c>
    </row>
    <row ht="45" customHeight="1" r="499" s="28" customFormat="1">
      <c r="A499" s="132">
        <v>8053300576272</v>
      </c>
      <c r="B499" s="30"/>
      <c r="C499" s="121" t="s">
        <v>1253</v>
      </c>
      <c r="D499" s="146" t="s">
        <v>1254</v>
      </c>
      <c r="E499" s="147" t="s">
        <v>406</v>
      </c>
      <c r="F499" s="151" t="s">
        <v>1246</v>
      </c>
      <c r="G499" s="150">
        <v>7.9</v>
      </c>
      <c r="H499" s="36">
        <f>G499*0.5*0.9*0.95</f>
        <v>3.37725</v>
      </c>
      <c r="I499" s="37">
        <f>H499*0.94</f>
        <v>3.174615</v>
      </c>
      <c r="J499" s="37">
        <f>H499*0.87</f>
        <v>2.9382075</v>
      </c>
      <c r="K499" s="123" t="s">
        <v>1253</v>
      </c>
      <c r="L499" s="39"/>
      <c r="M499" s="40" t="str">
        <f>IF(L499&lt;1,"",IF(L499&lt;6,0,IF(L499&lt;12,0.06,IF(L499&gt;11,0.13,0))))</f>
        <v/>
      </c>
      <c r="N499" s="41" t="str">
        <f>IF(L499=0,"",IF(L499&lt;6,H499,IF(L499&lt;12,I499,J499)))</f>
        <v/>
      </c>
      <c r="O499" s="40" t="str">
        <f>_xlfn.IFERROR(L499*N499,"")</f>
        <v/>
      </c>
    </row>
    <row ht="45" customHeight="1" r="500" s="28" customFormat="1">
      <c r="A500" s="132">
        <v>8053300576265</v>
      </c>
      <c r="B500" s="30"/>
      <c r="C500" s="121" t="s">
        <v>1255</v>
      </c>
      <c r="D500" s="146" t="s">
        <v>1256</v>
      </c>
      <c r="E500" s="147" t="s">
        <v>406</v>
      </c>
      <c r="F500" s="151" t="s">
        <v>1246</v>
      </c>
      <c r="G500" s="150">
        <v>7.9</v>
      </c>
      <c r="H500" s="36">
        <f>G500*0.5*0.9*0.95</f>
        <v>3.37725</v>
      </c>
      <c r="I500" s="37">
        <f>H500*0.94</f>
        <v>3.174615</v>
      </c>
      <c r="J500" s="37">
        <f>H500*0.87</f>
        <v>2.9382075</v>
      </c>
      <c r="K500" s="123" t="s">
        <v>1255</v>
      </c>
      <c r="L500" s="39"/>
      <c r="M500" s="40" t="str">
        <f>IF(L500&lt;1,"",IF(L500&lt;6,0,IF(L500&lt;12,0.06,IF(L500&gt;11,0.13,0))))</f>
        <v/>
      </c>
      <c r="N500" s="41" t="str">
        <f>IF(L500=0,"",IF(L500&lt;6,H500,IF(L500&lt;12,I500,J500)))</f>
        <v/>
      </c>
      <c r="O500" s="40" t="str">
        <f>_xlfn.IFERROR(L500*N500,"")</f>
        <v/>
      </c>
    </row>
    <row ht="45" customHeight="1" r="501" s="28" customFormat="1">
      <c r="A501" s="132">
        <v>8053300576289</v>
      </c>
      <c r="B501" s="30"/>
      <c r="C501" s="121" t="s">
        <v>1257</v>
      </c>
      <c r="D501" s="146" t="s">
        <v>1258</v>
      </c>
      <c r="E501" s="147" t="s">
        <v>23</v>
      </c>
      <c r="F501" s="151" t="s">
        <v>193</v>
      </c>
      <c r="G501" s="150">
        <v>17.9</v>
      </c>
      <c r="H501" s="36">
        <f>G501*0.5*0.9*0.95</f>
        <v>7.65225</v>
      </c>
      <c r="I501" s="37">
        <f>H501*0.94</f>
        <v>7.193115</v>
      </c>
      <c r="J501" s="37">
        <f>H501*0.87</f>
        <v>6.6574575</v>
      </c>
      <c r="K501" s="123" t="s">
        <v>1257</v>
      </c>
      <c r="L501" s="39"/>
      <c r="M501" s="40" t="str">
        <f>IF(L501&lt;1,"",IF(L501&lt;6,0,IF(L501&lt;12,0.06,IF(L501&gt;11,0.13,0))))</f>
        <v/>
      </c>
      <c r="N501" s="41" t="str">
        <f>IF(L501=0,"",IF(L501&lt;6,H501,IF(L501&lt;12,I501,J501)))</f>
        <v/>
      </c>
      <c r="O501" s="40" t="str">
        <f>_xlfn.IFERROR(L501*N501,"")</f>
        <v/>
      </c>
    </row>
    <row ht="45" customHeight="1" r="502" s="28" customFormat="1">
      <c r="A502" s="132">
        <v>8053300576296</v>
      </c>
      <c r="B502" s="30"/>
      <c r="C502" s="121" t="s">
        <v>1259</v>
      </c>
      <c r="D502" s="146" t="s">
        <v>1260</v>
      </c>
      <c r="E502" s="147" t="s">
        <v>23</v>
      </c>
      <c r="F502" s="151" t="s">
        <v>193</v>
      </c>
      <c r="G502" s="150">
        <v>17.9</v>
      </c>
      <c r="H502" s="36">
        <f>G502*0.5*0.9*0.95</f>
        <v>7.65225</v>
      </c>
      <c r="I502" s="37">
        <f>H502*0.94</f>
        <v>7.193115</v>
      </c>
      <c r="J502" s="37">
        <f>H502*0.87</f>
        <v>6.6574575</v>
      </c>
      <c r="K502" s="123" t="s">
        <v>1259</v>
      </c>
      <c r="L502" s="39"/>
      <c r="M502" s="40" t="str">
        <f>IF(L502&lt;1,"",IF(L502&lt;6,0,IF(L502&lt;12,0.06,IF(L502&gt;11,0.13,0))))</f>
        <v/>
      </c>
      <c r="N502" s="41" t="str">
        <f>IF(L502=0,"",IF(L502&lt;6,H502,IF(L502&lt;12,I502,J502)))</f>
        <v/>
      </c>
      <c r="O502" s="40" t="str">
        <f>_xlfn.IFERROR(L502*N502,"")</f>
        <v/>
      </c>
    </row>
    <row ht="45" customHeight="1" r="503" s="28" customFormat="1">
      <c r="A503" s="132">
        <v>8053300579020</v>
      </c>
      <c r="B503" s="30"/>
      <c r="C503" s="121" t="s">
        <v>1261</v>
      </c>
      <c r="D503" s="146" t="s">
        <v>1262</v>
      </c>
      <c r="E503" s="147" t="s">
        <v>23</v>
      </c>
      <c r="F503" s="151" t="s">
        <v>193</v>
      </c>
      <c r="G503" s="150">
        <v>17.9</v>
      </c>
      <c r="H503" s="36">
        <f>G503*0.5*0.9*0.95</f>
        <v>7.65225</v>
      </c>
      <c r="I503" s="37">
        <f>H503*0.94</f>
        <v>7.193115</v>
      </c>
      <c r="J503" s="37">
        <f>H503*0.87</f>
        <v>6.6574575</v>
      </c>
      <c r="K503" s="123" t="s">
        <v>1261</v>
      </c>
      <c r="L503" s="39"/>
      <c r="M503" s="40" t="str">
        <f>IF(L503&lt;1,"",IF(L503&lt;6,0,IF(L503&lt;12,0.06,IF(L503&gt;11,0.13,0))))</f>
        <v/>
      </c>
      <c r="N503" s="41" t="str">
        <f>IF(L503=0,"",IF(L503&lt;6,H503,IF(L503&lt;12,I503,J503)))</f>
        <v/>
      </c>
      <c r="O503" s="40" t="str">
        <f>_xlfn.IFERROR(L503*N503,"")</f>
        <v/>
      </c>
    </row>
    <row ht="45" customHeight="1" r="504" s="28" customFormat="1">
      <c r="A504" s="132">
        <v>8053300579037</v>
      </c>
      <c r="B504" s="30"/>
      <c r="C504" s="121" t="s">
        <v>1263</v>
      </c>
      <c r="D504" s="146" t="s">
        <v>1264</v>
      </c>
      <c r="E504" s="147" t="s">
        <v>23</v>
      </c>
      <c r="F504" s="151" t="s">
        <v>193</v>
      </c>
      <c r="G504" s="150">
        <v>17.9</v>
      </c>
      <c r="H504" s="36">
        <f>G504*0.5*0.9*0.95</f>
        <v>7.65225</v>
      </c>
      <c r="I504" s="37">
        <f>H504*0.94</f>
        <v>7.193115</v>
      </c>
      <c r="J504" s="37">
        <f>H504*0.87</f>
        <v>6.6574575</v>
      </c>
      <c r="K504" s="123" t="s">
        <v>1263</v>
      </c>
      <c r="L504" s="39"/>
      <c r="M504" s="40" t="str">
        <f>IF(L504&lt;1,"",IF(L504&lt;6,0,IF(L504&lt;12,0.06,IF(L504&gt;11,0.13,0))))</f>
        <v/>
      </c>
      <c r="N504" s="41" t="str">
        <f>IF(L504=0,"",IF(L504&lt;6,H504,IF(L504&lt;12,I504,J504)))</f>
        <v/>
      </c>
      <c r="O504" s="40" t="str">
        <f>_xlfn.IFERROR(L504*N504,"")</f>
        <v/>
      </c>
    </row>
    <row ht="45" customHeight="1" r="505" s="28" customFormat="1">
      <c r="A505" s="126">
        <v>8055035683461</v>
      </c>
      <c r="B505" s="30"/>
      <c r="C505" s="127" t="s">
        <v>1265</v>
      </c>
      <c r="D505" s="152" t="s">
        <v>1266</v>
      </c>
      <c r="E505" s="153">
        <v>2</v>
      </c>
      <c r="F505" s="154"/>
      <c r="G505" s="155">
        <v>17.9</v>
      </c>
      <c r="H505" s="36">
        <f>G505*0.5*0.9*0.95</f>
        <v>7.65225</v>
      </c>
      <c r="I505" s="62">
        <f>H505*0.94</f>
        <v>7.193115</v>
      </c>
      <c r="J505" s="62">
        <f>H505*0.87</f>
        <v>6.6574575</v>
      </c>
      <c r="K505" s="129" t="s">
        <v>1265</v>
      </c>
      <c r="L505" s="39"/>
      <c r="M505" s="40" t="str">
        <f>IF(L505&lt;1,"",IF(L505&lt;6,0,IF(L505&lt;12,0.06,IF(L505&gt;11,0.13,0))))</f>
        <v/>
      </c>
      <c r="N505" s="41" t="str">
        <f>IF(L505=0,"",IF(L505&lt;6,H505,IF(L505&lt;12,I505,J505)))</f>
        <v/>
      </c>
      <c r="O505" s="40" t="str">
        <f>_xlfn.IFERROR(L505*N505,"")</f>
        <v/>
      </c>
    </row>
    <row ht="45" customHeight="1" r="506" s="28" customFormat="1">
      <c r="A506" s="126">
        <v>8055035683508</v>
      </c>
      <c r="B506" s="30"/>
      <c r="C506" s="127" t="s">
        <v>1267</v>
      </c>
      <c r="D506" s="152" t="s">
        <v>1268</v>
      </c>
      <c r="E506" s="153">
        <v>2</v>
      </c>
      <c r="F506" s="154"/>
      <c r="G506" s="155">
        <v>17.9</v>
      </c>
      <c r="H506" s="36">
        <f>G506*0.5*0.9*0.95</f>
        <v>7.65225</v>
      </c>
      <c r="I506" s="62">
        <f>H506*0.94</f>
        <v>7.193115</v>
      </c>
      <c r="J506" s="62">
        <f>H506*0.87</f>
        <v>6.6574575</v>
      </c>
      <c r="K506" s="129" t="s">
        <v>1267</v>
      </c>
      <c r="L506" s="39"/>
      <c r="M506" s="40" t="str">
        <f>IF(L506&lt;1,"",IF(L506&lt;6,0,IF(L506&lt;12,0.06,IF(L506&gt;11,0.13,0))))</f>
        <v/>
      </c>
      <c r="N506" s="41" t="str">
        <f>IF(L506=0,"",IF(L506&lt;6,H506,IF(L506&lt;12,I506,J506)))</f>
        <v/>
      </c>
      <c r="O506" s="40" t="str">
        <f>_xlfn.IFERROR(L506*N506,"")</f>
        <v/>
      </c>
    </row>
    <row ht="45" customHeight="1" r="507" s="28" customFormat="1">
      <c r="A507" s="131" t="s">
        <v>1269</v>
      </c>
      <c r="B507" s="30"/>
      <c r="C507" s="121" t="s">
        <v>1270</v>
      </c>
      <c r="D507" s="146" t="s">
        <v>1271</v>
      </c>
      <c r="E507" s="147" t="s">
        <v>23</v>
      </c>
      <c r="F507" s="151" t="s">
        <v>193</v>
      </c>
      <c r="G507" s="150">
        <v>16.9</v>
      </c>
      <c r="H507" s="36">
        <f>G507*0.5*0.9*0.95</f>
        <v>7.22475</v>
      </c>
      <c r="I507" s="37">
        <f>H507*0.94</f>
        <v>6.791265</v>
      </c>
      <c r="J507" s="37">
        <f>H507*0.87</f>
        <v>6.2855325</v>
      </c>
      <c r="K507" s="123" t="s">
        <v>1270</v>
      </c>
      <c r="L507" s="39"/>
      <c r="M507" s="40" t="str">
        <f>IF(L507&lt;1,"",IF(L507&lt;6,0,IF(L507&lt;12,0.06,IF(L507&gt;11,0.13,0))))</f>
        <v/>
      </c>
      <c r="N507" s="41" t="str">
        <f>IF(L507=0,"",IF(L507&lt;6,H507,IF(L507&lt;12,I507,J507)))</f>
        <v/>
      </c>
      <c r="O507" s="40" t="str">
        <f>_xlfn.IFERROR(L507*N507,"")</f>
        <v/>
      </c>
    </row>
    <row ht="45" customHeight="1" r="508" s="28" customFormat="1">
      <c r="A508" s="131" t="s">
        <v>1272</v>
      </c>
      <c r="B508" s="30"/>
      <c r="C508" s="121" t="s">
        <v>1273</v>
      </c>
      <c r="D508" s="146" t="s">
        <v>1274</v>
      </c>
      <c r="E508" s="147" t="s">
        <v>23</v>
      </c>
      <c r="F508" s="151" t="s">
        <v>193</v>
      </c>
      <c r="G508" s="150">
        <v>16.9</v>
      </c>
      <c r="H508" s="36">
        <f>G508*0.5*0.9*0.95</f>
        <v>7.22475</v>
      </c>
      <c r="I508" s="37">
        <f>H508*0.94</f>
        <v>6.791265</v>
      </c>
      <c r="J508" s="37">
        <f>H508*0.87</f>
        <v>6.2855325</v>
      </c>
      <c r="K508" s="123" t="s">
        <v>1273</v>
      </c>
      <c r="L508" s="39"/>
      <c r="M508" s="40" t="str">
        <f>IF(L508&lt;1,"",IF(L508&lt;6,0,IF(L508&lt;12,0.06,IF(L508&gt;11,0.13,0))))</f>
        <v/>
      </c>
      <c r="N508" s="41" t="str">
        <f>IF(L508=0,"",IF(L508&lt;6,H508,IF(L508&lt;12,I508,J508)))</f>
        <v/>
      </c>
      <c r="O508" s="40" t="str">
        <f>_xlfn.IFERROR(L508*N508,"")</f>
        <v/>
      </c>
    </row>
    <row ht="45" customHeight="1" r="509" s="28" customFormat="1">
      <c r="A509" s="131" t="s">
        <v>1275</v>
      </c>
      <c r="B509" s="30"/>
      <c r="C509" s="121" t="s">
        <v>1276</v>
      </c>
      <c r="D509" s="146" t="s">
        <v>1277</v>
      </c>
      <c r="E509" s="147" t="s">
        <v>23</v>
      </c>
      <c r="F509" s="151" t="s">
        <v>193</v>
      </c>
      <c r="G509" s="150">
        <v>16.9</v>
      </c>
      <c r="H509" s="36">
        <f>G509*0.5*0.9*0.95</f>
        <v>7.22475</v>
      </c>
      <c r="I509" s="37">
        <f>H509*0.94</f>
        <v>6.791265</v>
      </c>
      <c r="J509" s="37">
        <f>H509*0.87</f>
        <v>6.2855325</v>
      </c>
      <c r="K509" s="123" t="s">
        <v>1276</v>
      </c>
      <c r="L509" s="39"/>
      <c r="M509" s="40" t="str">
        <f>IF(L509&lt;1,"",IF(L509&lt;6,0,IF(L509&lt;12,0.06,IF(L509&gt;11,0.13,0))))</f>
        <v/>
      </c>
      <c r="N509" s="41" t="str">
        <f>IF(L509=0,"",IF(L509&lt;6,H509,IF(L509&lt;12,I509,J509)))</f>
        <v/>
      </c>
      <c r="O509" s="40" t="str">
        <f>_xlfn.IFERROR(L509*N509,"")</f>
        <v/>
      </c>
    </row>
    <row ht="45" customHeight="1" r="510" s="28" customFormat="1">
      <c r="A510" s="131" t="s">
        <v>1278</v>
      </c>
      <c r="B510" s="30"/>
      <c r="C510" s="121" t="s">
        <v>1279</v>
      </c>
      <c r="D510" s="146" t="s">
        <v>1280</v>
      </c>
      <c r="E510" s="147" t="s">
        <v>23</v>
      </c>
      <c r="F510" s="151" t="s">
        <v>193</v>
      </c>
      <c r="G510" s="150">
        <v>16.9</v>
      </c>
      <c r="H510" s="36">
        <f>G510*0.5*0.9*0.95</f>
        <v>7.22475</v>
      </c>
      <c r="I510" s="37">
        <f>H510*0.94</f>
        <v>6.791265</v>
      </c>
      <c r="J510" s="37">
        <f>H510*0.87</f>
        <v>6.2855325</v>
      </c>
      <c r="K510" s="123" t="s">
        <v>1279</v>
      </c>
      <c r="L510" s="39"/>
      <c r="M510" s="40" t="str">
        <f>IF(L510&lt;1,"",IF(L510&lt;6,0,IF(L510&lt;12,0.06,IF(L510&gt;11,0.13,0))))</f>
        <v/>
      </c>
      <c r="N510" s="41" t="str">
        <f>IF(L510=0,"",IF(L510&lt;6,H510,IF(L510&lt;12,I510,J510)))</f>
        <v/>
      </c>
      <c r="O510" s="40" t="str">
        <f>_xlfn.IFERROR(L510*N510,"")</f>
        <v/>
      </c>
    </row>
    <row ht="45" customHeight="1" r="511" s="28" customFormat="1">
      <c r="A511" s="131" t="s">
        <v>1281</v>
      </c>
      <c r="B511" s="30"/>
      <c r="C511" s="121" t="s">
        <v>1282</v>
      </c>
      <c r="D511" s="146" t="s">
        <v>1283</v>
      </c>
      <c r="E511" s="147" t="s">
        <v>23</v>
      </c>
      <c r="F511" s="151" t="s">
        <v>193</v>
      </c>
      <c r="G511" s="150">
        <v>16.9</v>
      </c>
      <c r="H511" s="36">
        <f>G511*0.5*0.9*0.95</f>
        <v>7.22475</v>
      </c>
      <c r="I511" s="37">
        <f>H511*0.94</f>
        <v>6.791265</v>
      </c>
      <c r="J511" s="37">
        <f>H511*0.87</f>
        <v>6.2855325</v>
      </c>
      <c r="K511" s="123" t="s">
        <v>1282</v>
      </c>
      <c r="L511" s="39"/>
      <c r="M511" s="40" t="str">
        <f>IF(L511&lt;1,"",IF(L511&lt;6,0,IF(L511&lt;12,0.06,IF(L511&gt;11,0.13,0))))</f>
        <v/>
      </c>
      <c r="N511" s="41" t="str">
        <f>IF(L511=0,"",IF(L511&lt;6,H511,IF(L511&lt;12,I511,J511)))</f>
        <v/>
      </c>
      <c r="O511" s="40" t="str">
        <f>_xlfn.IFERROR(L511*N511,"")</f>
        <v/>
      </c>
    </row>
    <row ht="45" customHeight="1" r="512" s="28" customFormat="1">
      <c r="A512" s="131" t="s">
        <v>1284</v>
      </c>
      <c r="B512" s="30"/>
      <c r="C512" s="121" t="s">
        <v>1285</v>
      </c>
      <c r="D512" s="146" t="s">
        <v>1286</v>
      </c>
      <c r="E512" s="147" t="s">
        <v>23</v>
      </c>
      <c r="F512" s="151" t="s">
        <v>193</v>
      </c>
      <c r="G512" s="150">
        <v>16.9</v>
      </c>
      <c r="H512" s="36">
        <f>G512*0.5*0.9*0.95</f>
        <v>7.22475</v>
      </c>
      <c r="I512" s="37">
        <f>H512*0.94</f>
        <v>6.791265</v>
      </c>
      <c r="J512" s="37">
        <f>H512*0.87</f>
        <v>6.2855325</v>
      </c>
      <c r="K512" s="123" t="s">
        <v>1285</v>
      </c>
      <c r="L512" s="39"/>
      <c r="M512" s="40" t="str">
        <f>IF(L512&lt;1,"",IF(L512&lt;6,0,IF(L512&lt;12,0.06,IF(L512&gt;11,0.13,0))))</f>
        <v/>
      </c>
      <c r="N512" s="41" t="str">
        <f>IF(L512=0,"",IF(L512&lt;6,H512,IF(L512&lt;12,I512,J512)))</f>
        <v/>
      </c>
      <c r="O512" s="40" t="str">
        <f>_xlfn.IFERROR(L512*N512,"")</f>
        <v/>
      </c>
    </row>
    <row ht="45" customHeight="1" r="513" s="28" customFormat="1">
      <c r="A513" s="131" t="s">
        <v>1287</v>
      </c>
      <c r="B513" s="30"/>
      <c r="C513" s="121" t="s">
        <v>1288</v>
      </c>
      <c r="D513" s="146" t="s">
        <v>1289</v>
      </c>
      <c r="E513" s="147" t="s">
        <v>23</v>
      </c>
      <c r="F513" s="151" t="s">
        <v>193</v>
      </c>
      <c r="G513" s="150">
        <v>16.9</v>
      </c>
      <c r="H513" s="36">
        <f>G513*0.5*0.9*0.95</f>
        <v>7.22475</v>
      </c>
      <c r="I513" s="37">
        <f>H513*0.94</f>
        <v>6.791265</v>
      </c>
      <c r="J513" s="37">
        <f>H513*0.87</f>
        <v>6.2855325</v>
      </c>
      <c r="K513" s="123" t="s">
        <v>1288</v>
      </c>
      <c r="L513" s="39"/>
      <c r="M513" s="40" t="str">
        <f>IF(L513&lt;1,"",IF(L513&lt;6,0,IF(L513&lt;12,0.06,IF(L513&gt;11,0.13,0))))</f>
        <v/>
      </c>
      <c r="N513" s="41" t="str">
        <f>IF(L513=0,"",IF(L513&lt;6,H513,IF(L513&lt;12,I513,J513)))</f>
        <v/>
      </c>
      <c r="O513" s="40" t="str">
        <f>_xlfn.IFERROR(L513*N513,"")</f>
        <v/>
      </c>
    </row>
    <row ht="45" customHeight="1" r="514" s="28" customFormat="1">
      <c r="A514" s="131" t="s">
        <v>1290</v>
      </c>
      <c r="B514" s="30"/>
      <c r="C514" s="121" t="s">
        <v>1291</v>
      </c>
      <c r="D514" s="146" t="s">
        <v>1292</v>
      </c>
      <c r="E514" s="147" t="s">
        <v>23</v>
      </c>
      <c r="F514" s="151" t="s">
        <v>193</v>
      </c>
      <c r="G514" s="150">
        <v>16.9</v>
      </c>
      <c r="H514" s="36">
        <f>G514*0.5*0.9*0.95</f>
        <v>7.22475</v>
      </c>
      <c r="I514" s="37">
        <f>H514*0.94</f>
        <v>6.791265</v>
      </c>
      <c r="J514" s="37">
        <f>H514*0.87</f>
        <v>6.2855325</v>
      </c>
      <c r="K514" s="123" t="s">
        <v>1291</v>
      </c>
      <c r="L514" s="39"/>
      <c r="M514" s="40" t="str">
        <f>IF(L514&lt;1,"",IF(L514&lt;6,0,IF(L514&lt;12,0.06,IF(L514&gt;11,0.13,0))))</f>
        <v/>
      </c>
      <c r="N514" s="41" t="str">
        <f>IF(L514=0,"",IF(L514&lt;6,H514,IF(L514&lt;12,I514,J514)))</f>
        <v/>
      </c>
      <c r="O514" s="40" t="str">
        <f>_xlfn.IFERROR(L514*N514,"")</f>
        <v/>
      </c>
    </row>
    <row ht="45" customHeight="1" r="515" s="28" customFormat="1">
      <c r="A515" s="132">
        <v>8053300575831</v>
      </c>
      <c r="B515" s="30"/>
      <c r="C515" s="121" t="s">
        <v>1293</v>
      </c>
      <c r="D515" s="146" t="s">
        <v>1294</v>
      </c>
      <c r="E515" s="147" t="s">
        <v>23</v>
      </c>
      <c r="F515" s="151" t="s">
        <v>293</v>
      </c>
      <c r="G515" s="150">
        <v>29.9</v>
      </c>
      <c r="H515" s="36">
        <f>G515*0.5*0.9*0.95</f>
        <v>12.78225</v>
      </c>
      <c r="I515" s="37">
        <f>H515*0.94</f>
        <v>12.015315</v>
      </c>
      <c r="J515" s="37">
        <f>H515*0.87</f>
        <v>11.1205575</v>
      </c>
      <c r="K515" s="123" t="s">
        <v>1293</v>
      </c>
      <c r="L515" s="39"/>
      <c r="M515" s="40" t="str">
        <f>IF(L515&lt;1,"",IF(L515&lt;6,0,IF(L515&lt;12,0.06,IF(L515&gt;11,0.13,0))))</f>
        <v/>
      </c>
      <c r="N515" s="41" t="str">
        <f>IF(L515=0,"",IF(L515&lt;6,H515,IF(L515&lt;12,I515,J515)))</f>
        <v/>
      </c>
      <c r="O515" s="40" t="str">
        <f>_xlfn.IFERROR(L515*N515,"")</f>
        <v/>
      </c>
    </row>
    <row ht="45" customHeight="1" r="516" s="28" customFormat="1">
      <c r="A516" s="132">
        <v>8053300575848</v>
      </c>
      <c r="B516" s="30"/>
      <c r="C516" s="121" t="s">
        <v>1295</v>
      </c>
      <c r="D516" s="146" t="s">
        <v>1296</v>
      </c>
      <c r="E516" s="147" t="s">
        <v>23</v>
      </c>
      <c r="F516" s="151" t="s">
        <v>293</v>
      </c>
      <c r="G516" s="150">
        <v>29.9</v>
      </c>
      <c r="H516" s="36">
        <f>G516*0.5*0.9*0.95</f>
        <v>12.78225</v>
      </c>
      <c r="I516" s="37">
        <f>H516*0.94</f>
        <v>12.015315</v>
      </c>
      <c r="J516" s="37">
        <f>H516*0.87</f>
        <v>11.1205575</v>
      </c>
      <c r="K516" s="123" t="s">
        <v>1295</v>
      </c>
      <c r="L516" s="39"/>
      <c r="M516" s="40" t="str">
        <f>IF(L516&lt;1,"",IF(L516&lt;6,0,IF(L516&lt;12,0.06,IF(L516&gt;11,0.13,0))))</f>
        <v/>
      </c>
      <c r="N516" s="41" t="str">
        <f>IF(L516=0,"",IF(L516&lt;6,H516,IF(L516&lt;12,I516,J516)))</f>
        <v/>
      </c>
      <c r="O516" s="40" t="str">
        <f>_xlfn.IFERROR(L516*N516,"")</f>
        <v/>
      </c>
    </row>
    <row ht="45" customHeight="1" r="517" s="28" customFormat="1">
      <c r="A517" s="132">
        <v>8053300575855</v>
      </c>
      <c r="B517" s="30"/>
      <c r="C517" s="121" t="s">
        <v>1297</v>
      </c>
      <c r="D517" s="146" t="s">
        <v>1298</v>
      </c>
      <c r="E517" s="147" t="s">
        <v>23</v>
      </c>
      <c r="F517" s="151" t="s">
        <v>293</v>
      </c>
      <c r="G517" s="150">
        <v>29.9</v>
      </c>
      <c r="H517" s="36">
        <f>G517*0.5*0.9*0.95</f>
        <v>12.78225</v>
      </c>
      <c r="I517" s="37">
        <f>H517*0.94</f>
        <v>12.015315</v>
      </c>
      <c r="J517" s="37">
        <f>H517*0.87</f>
        <v>11.1205575</v>
      </c>
      <c r="K517" s="123" t="s">
        <v>1297</v>
      </c>
      <c r="L517" s="39"/>
      <c r="M517" s="40" t="str">
        <f>IF(L517&lt;1,"",IF(L517&lt;6,0,IF(L517&lt;12,0.06,IF(L517&gt;11,0.13,0))))</f>
        <v/>
      </c>
      <c r="N517" s="41" t="str">
        <f>IF(L517=0,"",IF(L517&lt;6,H517,IF(L517&lt;12,I517,J517)))</f>
        <v/>
      </c>
      <c r="O517" s="40" t="str">
        <f>_xlfn.IFERROR(L517*N517,"")</f>
        <v/>
      </c>
    </row>
    <row ht="45" customHeight="1" r="518" s="28" customFormat="1">
      <c r="A518" s="131" t="s">
        <v>1299</v>
      </c>
      <c r="B518" s="30"/>
      <c r="C518" s="121" t="s">
        <v>1300</v>
      </c>
      <c r="D518" s="146" t="s">
        <v>1301</v>
      </c>
      <c r="E518" s="147" t="s">
        <v>23</v>
      </c>
      <c r="F518" s="151" t="s">
        <v>293</v>
      </c>
      <c r="G518" s="150">
        <v>29.9</v>
      </c>
      <c r="H518" s="36">
        <f>G518*0.5*0.9*0.95</f>
        <v>12.78225</v>
      </c>
      <c r="I518" s="37">
        <f>H518*0.94</f>
        <v>12.015315</v>
      </c>
      <c r="J518" s="37">
        <f>H518*0.87</f>
        <v>11.1205575</v>
      </c>
      <c r="K518" s="123" t="s">
        <v>1300</v>
      </c>
      <c r="L518" s="39"/>
      <c r="M518" s="40" t="str">
        <f>IF(L518&lt;1,"",IF(L518&lt;6,0,IF(L518&lt;12,0.06,IF(L518&gt;11,0.13,0))))</f>
        <v/>
      </c>
      <c r="N518" s="41" t="str">
        <f>IF(L518=0,"",IF(L518&lt;6,H518,IF(L518&lt;12,I518,J518)))</f>
        <v/>
      </c>
      <c r="O518" s="40" t="str">
        <f>_xlfn.IFERROR(L518*N518,"")</f>
        <v/>
      </c>
    </row>
    <row ht="45" customHeight="1" r="519" s="28" customFormat="1">
      <c r="A519" s="131" t="s">
        <v>1302</v>
      </c>
      <c r="B519" s="30"/>
      <c r="C519" s="121" t="s">
        <v>1303</v>
      </c>
      <c r="D519" s="146" t="s">
        <v>1304</v>
      </c>
      <c r="E519" s="147" t="s">
        <v>23</v>
      </c>
      <c r="F519" s="151" t="s">
        <v>293</v>
      </c>
      <c r="G519" s="150">
        <v>29.9</v>
      </c>
      <c r="H519" s="36">
        <f>G519*0.5*0.9*0.95</f>
        <v>12.78225</v>
      </c>
      <c r="I519" s="37">
        <f>H519*0.94</f>
        <v>12.015315</v>
      </c>
      <c r="J519" s="37">
        <f>H519*0.87</f>
        <v>11.1205575</v>
      </c>
      <c r="K519" s="123" t="s">
        <v>1303</v>
      </c>
      <c r="L519" s="39"/>
      <c r="M519" s="40" t="str">
        <f>IF(L519&lt;1,"",IF(L519&lt;6,0,IF(L519&lt;12,0.06,IF(L519&gt;11,0.13,0))))</f>
        <v/>
      </c>
      <c r="N519" s="41" t="str">
        <f>IF(L519=0,"",IF(L519&lt;6,H519,IF(L519&lt;12,I519,J519)))</f>
        <v/>
      </c>
      <c r="O519" s="40" t="str">
        <f>_xlfn.IFERROR(L519*N519,"")</f>
        <v/>
      </c>
    </row>
    <row ht="45" customHeight="1" r="520" s="28" customFormat="1">
      <c r="A520" s="131" t="s">
        <v>1305</v>
      </c>
      <c r="B520" s="30"/>
      <c r="C520" s="121" t="s">
        <v>1306</v>
      </c>
      <c r="D520" s="146" t="s">
        <v>1307</v>
      </c>
      <c r="E520" s="147" t="s">
        <v>23</v>
      </c>
      <c r="F520" s="151" t="s">
        <v>293</v>
      </c>
      <c r="G520" s="150">
        <v>29.9</v>
      </c>
      <c r="H520" s="36">
        <f>G520*0.5*0.9*0.95</f>
        <v>12.78225</v>
      </c>
      <c r="I520" s="37">
        <f>H520*0.94</f>
        <v>12.015315</v>
      </c>
      <c r="J520" s="37">
        <f>H520*0.87</f>
        <v>11.1205575</v>
      </c>
      <c r="K520" s="123" t="s">
        <v>1306</v>
      </c>
      <c r="L520" s="39"/>
      <c r="M520" s="40" t="str">
        <f>IF(L520&lt;1,"",IF(L520&lt;6,0,IF(L520&lt;12,0.06,IF(L520&gt;11,0.13,0))))</f>
        <v/>
      </c>
      <c r="N520" s="41" t="str">
        <f>IF(L520=0,"",IF(L520&lt;6,H520,IF(L520&lt;12,I520,J520)))</f>
        <v/>
      </c>
      <c r="O520" s="40" t="str">
        <f>_xlfn.IFERROR(L520*N520,"")</f>
        <v/>
      </c>
    </row>
    <row ht="45" customHeight="1" r="521" s="28" customFormat="1">
      <c r="A521" s="132">
        <v>8053300575862</v>
      </c>
      <c r="B521" s="30"/>
      <c r="C521" s="121" t="s">
        <v>1308</v>
      </c>
      <c r="D521" s="146" t="s">
        <v>1309</v>
      </c>
      <c r="E521" s="147" t="s">
        <v>23</v>
      </c>
      <c r="F521" s="151" t="s">
        <v>293</v>
      </c>
      <c r="G521" s="150">
        <v>29.9</v>
      </c>
      <c r="H521" s="36">
        <f>G521*0.5*0.9*0.95</f>
        <v>12.78225</v>
      </c>
      <c r="I521" s="37">
        <f>H521*0.94</f>
        <v>12.015315</v>
      </c>
      <c r="J521" s="37">
        <f>H521*0.87</f>
        <v>11.1205575</v>
      </c>
      <c r="K521" s="123" t="s">
        <v>1308</v>
      </c>
      <c r="L521" s="39"/>
      <c r="M521" s="40" t="str">
        <f>IF(L521&lt;1,"",IF(L521&lt;6,0,IF(L521&lt;12,0.06,IF(L521&gt;11,0.13,0))))</f>
        <v/>
      </c>
      <c r="N521" s="41" t="str">
        <f>IF(L521=0,"",IF(L521&lt;6,H521,IF(L521&lt;12,I521,J521)))</f>
        <v/>
      </c>
      <c r="O521" s="40" t="str">
        <f>_xlfn.IFERROR(L521*N521,"")</f>
        <v/>
      </c>
    </row>
    <row ht="45" customHeight="1" r="522" s="28" customFormat="1">
      <c r="A522" s="132">
        <v>8053300575879</v>
      </c>
      <c r="B522" s="30"/>
      <c r="C522" s="121" t="s">
        <v>1310</v>
      </c>
      <c r="D522" s="146" t="s">
        <v>1311</v>
      </c>
      <c r="E522" s="147" t="s">
        <v>23</v>
      </c>
      <c r="F522" s="151" t="s">
        <v>905</v>
      </c>
      <c r="G522" s="150">
        <v>36.9</v>
      </c>
      <c r="H522" s="36">
        <f>G522*0.5*0.9*0.95</f>
        <v>15.77475</v>
      </c>
      <c r="I522" s="37">
        <f>H522*0.94</f>
        <v>14.828265</v>
      </c>
      <c r="J522" s="37">
        <f>H522*0.87</f>
        <v>13.7240325</v>
      </c>
      <c r="K522" s="123" t="s">
        <v>1310</v>
      </c>
      <c r="L522" s="39"/>
      <c r="M522" s="40" t="str">
        <f>IF(L522&lt;1,"",IF(L522&lt;6,0,IF(L522&lt;12,0.06,IF(L522&gt;11,0.13,0))))</f>
        <v/>
      </c>
      <c r="N522" s="41" t="str">
        <f>IF(L522=0,"",IF(L522&lt;6,H522,IF(L522&lt;12,I522,J522)))</f>
        <v/>
      </c>
      <c r="O522" s="40" t="str">
        <f>_xlfn.IFERROR(L522*N522,"")</f>
        <v/>
      </c>
    </row>
    <row ht="45" customHeight="1" r="523" s="28" customFormat="1">
      <c r="A523" s="132">
        <v>8053300575886</v>
      </c>
      <c r="B523" s="30"/>
      <c r="C523" s="121" t="s">
        <v>1312</v>
      </c>
      <c r="D523" s="146" t="s">
        <v>1313</v>
      </c>
      <c r="E523" s="147" t="s">
        <v>23</v>
      </c>
      <c r="F523" s="151" t="s">
        <v>905</v>
      </c>
      <c r="G523" s="150">
        <v>36.9</v>
      </c>
      <c r="H523" s="36">
        <f>G523*0.5*0.9*0.95</f>
        <v>15.77475</v>
      </c>
      <c r="I523" s="37">
        <f>H523*0.94</f>
        <v>14.828265</v>
      </c>
      <c r="J523" s="37">
        <f>H523*0.87</f>
        <v>13.7240325</v>
      </c>
      <c r="K523" s="123" t="s">
        <v>1312</v>
      </c>
      <c r="L523" s="39"/>
      <c r="M523" s="40" t="str">
        <f>IF(L523&lt;1,"",IF(L523&lt;6,0,IF(L523&lt;12,0.06,IF(L523&gt;11,0.13,0))))</f>
        <v/>
      </c>
      <c r="N523" s="41" t="str">
        <f>IF(L523=0,"",IF(L523&lt;6,H523,IF(L523&lt;12,I523,J523)))</f>
        <v/>
      </c>
      <c r="O523" s="40" t="str">
        <f>_xlfn.IFERROR(L523*N523,"")</f>
        <v/>
      </c>
    </row>
    <row ht="45" customHeight="1" r="524" s="28" customFormat="1">
      <c r="A524" s="132">
        <v>8053300576586</v>
      </c>
      <c r="B524" s="30"/>
      <c r="C524" s="121" t="s">
        <v>1314</v>
      </c>
      <c r="D524" s="146" t="s">
        <v>1315</v>
      </c>
      <c r="E524" s="147" t="s">
        <v>23</v>
      </c>
      <c r="F524" s="151" t="s">
        <v>278</v>
      </c>
      <c r="G524" s="150">
        <v>39.9</v>
      </c>
      <c r="H524" s="36">
        <f>G524*0.5*0.9*0.95</f>
        <v>17.05725</v>
      </c>
      <c r="I524" s="37">
        <f>H524*0.94</f>
        <v>16.033815</v>
      </c>
      <c r="J524" s="37">
        <f>H524*0.87</f>
        <v>14.8398075</v>
      </c>
      <c r="K524" s="123" t="s">
        <v>1314</v>
      </c>
      <c r="L524" s="39"/>
      <c r="M524" s="40" t="str">
        <f>IF(L524&lt;1,"",IF(L524&lt;6,0,IF(L524&lt;12,0.06,IF(L524&gt;11,0.13,0))))</f>
        <v/>
      </c>
      <c r="N524" s="41" t="str">
        <f>IF(L524=0,"",IF(L524&lt;6,H524,IF(L524&lt;12,I524,J524)))</f>
        <v/>
      </c>
      <c r="O524" s="40" t="str">
        <f>_xlfn.IFERROR(L524*N524,"")</f>
        <v/>
      </c>
    </row>
    <row ht="45" customHeight="1" r="525" s="28" customFormat="1">
      <c r="A525" s="132">
        <v>8053300576593</v>
      </c>
      <c r="B525" s="30"/>
      <c r="C525" s="121" t="s">
        <v>1316</v>
      </c>
      <c r="D525" s="146" t="s">
        <v>1317</v>
      </c>
      <c r="E525" s="147" t="s">
        <v>23</v>
      </c>
      <c r="F525" s="151" t="s">
        <v>278</v>
      </c>
      <c r="G525" s="150">
        <v>39.9</v>
      </c>
      <c r="H525" s="36">
        <f>G525*0.5*0.9*0.95</f>
        <v>17.05725</v>
      </c>
      <c r="I525" s="37">
        <f>H525*0.94</f>
        <v>16.033815</v>
      </c>
      <c r="J525" s="37">
        <f>H525*0.87</f>
        <v>14.8398075</v>
      </c>
      <c r="K525" s="123" t="s">
        <v>1316</v>
      </c>
      <c r="L525" s="39"/>
      <c r="M525" s="40" t="str">
        <f>IF(L525&lt;1,"",IF(L525&lt;6,0,IF(L525&lt;12,0.06,IF(L525&gt;11,0.13,0))))</f>
        <v/>
      </c>
      <c r="N525" s="41" t="str">
        <f>IF(L525=0,"",IF(L525&lt;6,H525,IF(L525&lt;12,I525,J525)))</f>
        <v/>
      </c>
      <c r="O525" s="40" t="str">
        <f>_xlfn.IFERROR(L525*N525,"")</f>
        <v/>
      </c>
    </row>
    <row ht="45" customHeight="1" r="526" s="28" customFormat="1">
      <c r="A526" s="132">
        <v>8053300576609</v>
      </c>
      <c r="B526" s="30"/>
      <c r="C526" s="121" t="s">
        <v>1318</v>
      </c>
      <c r="D526" s="146" t="s">
        <v>1319</v>
      </c>
      <c r="E526" s="147" t="s">
        <v>231</v>
      </c>
      <c r="F526" s="151" t="s">
        <v>282</v>
      </c>
      <c r="G526" s="150">
        <v>44</v>
      </c>
      <c r="H526" s="36">
        <f>G526*0.5*0.9*0.95</f>
        <v>18.81</v>
      </c>
      <c r="I526" s="37">
        <f>H526*0.94</f>
        <v>17.6814</v>
      </c>
      <c r="J526" s="37">
        <f>H526*0.87</f>
        <v>16.3647</v>
      </c>
      <c r="K526" s="123" t="s">
        <v>1318</v>
      </c>
      <c r="L526" s="39"/>
      <c r="M526" s="40" t="str">
        <f>IF(L526&lt;1,"",IF(L526&lt;6,0,IF(L526&lt;12,0.06,IF(L526&gt;11,0.13,0))))</f>
        <v/>
      </c>
      <c r="N526" s="41" t="str">
        <f>IF(L526=0,"",IF(L526&lt;6,H526,IF(L526&lt;12,I526,J526)))</f>
        <v/>
      </c>
      <c r="O526" s="40" t="str">
        <f>_xlfn.IFERROR(L526*N526,"")</f>
        <v/>
      </c>
    </row>
    <row ht="45" customHeight="1" r="527" s="28" customFormat="1">
      <c r="A527" s="132">
        <v>8053300576616</v>
      </c>
      <c r="B527" s="30"/>
      <c r="C527" s="121" t="s">
        <v>1320</v>
      </c>
      <c r="D527" s="146" t="s">
        <v>1321</v>
      </c>
      <c r="E527" s="147" t="s">
        <v>231</v>
      </c>
      <c r="F527" s="151" t="s">
        <v>282</v>
      </c>
      <c r="G527" s="150">
        <v>44</v>
      </c>
      <c r="H527" s="36">
        <f>G527*0.5*0.9*0.95</f>
        <v>18.81</v>
      </c>
      <c r="I527" s="37">
        <f>H527*0.94</f>
        <v>17.6814</v>
      </c>
      <c r="J527" s="37">
        <f>H527*0.87</f>
        <v>16.3647</v>
      </c>
      <c r="K527" s="123" t="s">
        <v>1320</v>
      </c>
      <c r="L527" s="39"/>
      <c r="M527" s="40" t="str">
        <f>IF(L527&lt;1,"",IF(L527&lt;6,0,IF(L527&lt;12,0.06,IF(L527&gt;11,0.13,0))))</f>
        <v/>
      </c>
      <c r="N527" s="41" t="str">
        <f>IF(L527=0,"",IF(L527&lt;6,H527,IF(L527&lt;12,I527,J527)))</f>
        <v/>
      </c>
      <c r="O527" s="40" t="str">
        <f>_xlfn.IFERROR(L527*N527,"")</f>
        <v/>
      </c>
    </row>
    <row ht="45" customHeight="1" r="528" s="28" customFormat="1">
      <c r="A528" s="132">
        <v>8053300576623</v>
      </c>
      <c r="B528" s="30"/>
      <c r="C528" s="121" t="s">
        <v>1322</v>
      </c>
      <c r="D528" s="146" t="s">
        <v>1323</v>
      </c>
      <c r="E528" s="147" t="s">
        <v>231</v>
      </c>
      <c r="F528" s="151" t="s">
        <v>231</v>
      </c>
      <c r="G528" s="150">
        <v>79</v>
      </c>
      <c r="H528" s="36">
        <f>G528*0.5*0.9*0.95</f>
        <v>33.7725</v>
      </c>
      <c r="I528" s="37">
        <f>H528*0.94</f>
        <v>31.74615</v>
      </c>
      <c r="J528" s="37">
        <f>H528*0.87</f>
        <v>29.382075</v>
      </c>
      <c r="K528" s="123" t="s">
        <v>1322</v>
      </c>
      <c r="L528" s="39"/>
      <c r="M528" s="40" t="str">
        <f>IF(L528&lt;1,"",IF(L528&lt;6,0,IF(L528&lt;12,0.06,IF(L528&gt;11,0.13,0))))</f>
        <v/>
      </c>
      <c r="N528" s="41" t="str">
        <f>IF(L528=0,"",IF(L528&lt;6,H528,IF(L528&lt;12,I528,J528)))</f>
        <v/>
      </c>
      <c r="O528" s="40" t="str">
        <f>_xlfn.IFERROR(L528*N528,"")</f>
        <v/>
      </c>
    </row>
    <row ht="45" customHeight="1" r="529" s="28" customFormat="1">
      <c r="A529" s="132">
        <v>8053300576630</v>
      </c>
      <c r="B529" s="30"/>
      <c r="C529" s="121" t="s">
        <v>1324</v>
      </c>
      <c r="D529" s="146" t="s">
        <v>1325</v>
      </c>
      <c r="E529" s="147" t="s">
        <v>231</v>
      </c>
      <c r="F529" s="151" t="s">
        <v>231</v>
      </c>
      <c r="G529" s="150">
        <v>119</v>
      </c>
      <c r="H529" s="36">
        <f>G529*0.5*0.9*0.95</f>
        <v>50.8725</v>
      </c>
      <c r="I529" s="37">
        <f>H529*0.94</f>
        <v>47.82015</v>
      </c>
      <c r="J529" s="37">
        <f>H529*0.87</f>
        <v>44.259075</v>
      </c>
      <c r="K529" s="123" t="s">
        <v>1324</v>
      </c>
      <c r="L529" s="39"/>
      <c r="M529" s="40" t="str">
        <f>IF(L529&lt;1,"",IF(L529&lt;6,0,IF(L529&lt;12,0.06,IF(L529&gt;11,0.13,0))))</f>
        <v/>
      </c>
      <c r="N529" s="41" t="str">
        <f>IF(L529=0,"",IF(L529&lt;6,H529,IF(L529&lt;12,I529,J529)))</f>
        <v/>
      </c>
      <c r="O529" s="40" t="str">
        <f>_xlfn.IFERROR(L529*N529,"")</f>
        <v/>
      </c>
    </row>
    <row ht="45" customHeight="1" r="530" s="28" customFormat="1">
      <c r="A530" s="132">
        <v>8053300576647</v>
      </c>
      <c r="B530" s="30"/>
      <c r="C530" s="121" t="s">
        <v>1326</v>
      </c>
      <c r="D530" s="146" t="s">
        <v>1327</v>
      </c>
      <c r="E530" s="147" t="s">
        <v>231</v>
      </c>
      <c r="F530" s="151" t="s">
        <v>231</v>
      </c>
      <c r="G530" s="150">
        <v>109</v>
      </c>
      <c r="H530" s="36">
        <f>G530*0.5*0.9*0.95</f>
        <v>46.5975</v>
      </c>
      <c r="I530" s="37">
        <f>H530*0.94</f>
        <v>43.80165</v>
      </c>
      <c r="J530" s="37">
        <f>H530*0.87</f>
        <v>40.539825</v>
      </c>
      <c r="K530" s="123" t="s">
        <v>1326</v>
      </c>
      <c r="L530" s="39"/>
      <c r="M530" s="40" t="str">
        <f>IF(L530&lt;1,"",IF(L530&lt;6,0,IF(L530&lt;12,0.06,IF(L530&gt;11,0.13,0))))</f>
        <v/>
      </c>
      <c r="N530" s="41" t="str">
        <f>IF(L530=0,"",IF(L530&lt;6,H530,IF(L530&lt;12,I530,J530)))</f>
        <v/>
      </c>
      <c r="O530" s="40" t="str">
        <f>_xlfn.IFERROR(L530*N530,"")</f>
        <v/>
      </c>
    </row>
    <row ht="45" customHeight="1" r="531" s="28" customFormat="1">
      <c r="A531" s="132">
        <v>8053300576654</v>
      </c>
      <c r="B531" s="30"/>
      <c r="C531" s="121" t="s">
        <v>1328</v>
      </c>
      <c r="D531" s="146" t="s">
        <v>1329</v>
      </c>
      <c r="E531" s="147" t="s">
        <v>231</v>
      </c>
      <c r="F531" s="151" t="s">
        <v>231</v>
      </c>
      <c r="G531" s="150">
        <v>139</v>
      </c>
      <c r="H531" s="36">
        <f>G531*0.5*0.9*0.95</f>
        <v>59.4225</v>
      </c>
      <c r="I531" s="37">
        <f>H531*0.94</f>
        <v>55.85715</v>
      </c>
      <c r="J531" s="37">
        <f>H531*0.87</f>
        <v>51.697575</v>
      </c>
      <c r="K531" s="123" t="s">
        <v>1328</v>
      </c>
      <c r="L531" s="39"/>
      <c r="M531" s="40" t="str">
        <f>IF(L531&lt;1,"",IF(L531&lt;6,0,IF(L531&lt;12,0.06,IF(L531&gt;11,0.13,0))))</f>
        <v/>
      </c>
      <c r="N531" s="41" t="str">
        <f>IF(L531=0,"",IF(L531&lt;6,H531,IF(L531&lt;12,I531,J531)))</f>
        <v/>
      </c>
      <c r="O531" s="40" t="str">
        <f>_xlfn.IFERROR(L531*N531,"")</f>
        <v/>
      </c>
    </row>
    <row ht="45" customHeight="1" r="532" s="28" customFormat="1">
      <c r="A532" s="132">
        <v>8053300576661</v>
      </c>
      <c r="B532" s="30"/>
      <c r="C532" s="121" t="s">
        <v>1330</v>
      </c>
      <c r="D532" s="146" t="s">
        <v>1331</v>
      </c>
      <c r="E532" s="147" t="s">
        <v>231</v>
      </c>
      <c r="F532" s="151" t="s">
        <v>231</v>
      </c>
      <c r="G532" s="150">
        <v>129</v>
      </c>
      <c r="H532" s="36">
        <f>G532*0.5*0.9*0.95</f>
        <v>55.1475</v>
      </c>
      <c r="I532" s="37">
        <f>H532*0.94</f>
        <v>51.83865</v>
      </c>
      <c r="J532" s="37">
        <f>H532*0.87</f>
        <v>47.978325</v>
      </c>
      <c r="K532" s="123" t="s">
        <v>1330</v>
      </c>
      <c r="L532" s="39"/>
      <c r="M532" s="40" t="str">
        <f>IF(L532&lt;1,"",IF(L532&lt;6,0,IF(L532&lt;12,0.06,IF(L532&gt;11,0.13,0))))</f>
        <v/>
      </c>
      <c r="N532" s="41" t="str">
        <f>IF(L532=0,"",IF(L532&lt;6,H532,IF(L532&lt;12,I532,J532)))</f>
        <v/>
      </c>
      <c r="O532" s="40" t="str">
        <f>_xlfn.IFERROR(L532*N532,"")</f>
        <v/>
      </c>
    </row>
    <row ht="45" customHeight="1" r="533" s="28" customFormat="1">
      <c r="A533" s="132">
        <v>8053300576197</v>
      </c>
      <c r="B533" s="30"/>
      <c r="C533" s="121" t="s">
        <v>1332</v>
      </c>
      <c r="D533" s="146" t="s">
        <v>1333</v>
      </c>
      <c r="E533" s="147" t="s">
        <v>23</v>
      </c>
      <c r="F533" s="151" t="s">
        <v>282</v>
      </c>
      <c r="G533" s="150">
        <v>19.9</v>
      </c>
      <c r="H533" s="36">
        <f>G533*0.5*0.9*0.95</f>
        <v>8.50725</v>
      </c>
      <c r="I533" s="37">
        <f>H533*0.94</f>
        <v>7.996815</v>
      </c>
      <c r="J533" s="37">
        <f>H533*0.87</f>
        <v>7.4013075</v>
      </c>
      <c r="K533" s="123" t="s">
        <v>1332</v>
      </c>
      <c r="L533" s="39"/>
      <c r="M533" s="40" t="str">
        <f>IF(L533&lt;1,"",IF(L533&lt;6,0,IF(L533&lt;12,0.06,IF(L533&gt;11,0.13,0))))</f>
        <v/>
      </c>
      <c r="N533" s="41" t="str">
        <f>IF(L533=0,"",IF(L533&lt;6,H533,IF(L533&lt;12,I533,J533)))</f>
        <v/>
      </c>
      <c r="O533" s="40" t="str">
        <f>_xlfn.IFERROR(L533*N533,"")</f>
        <v/>
      </c>
    </row>
    <row ht="45" customHeight="1" r="534" s="28" customFormat="1">
      <c r="A534" s="132">
        <v>8055035683140</v>
      </c>
      <c r="B534" s="30"/>
      <c r="C534" s="121" t="s">
        <v>1334</v>
      </c>
      <c r="D534" s="146" t="s">
        <v>1335</v>
      </c>
      <c r="E534" s="89">
        <v>2</v>
      </c>
      <c r="F534" s="151" t="s">
        <v>282</v>
      </c>
      <c r="G534" s="150">
        <v>22.9</v>
      </c>
      <c r="H534" s="36">
        <f>G534*0.5*0.9*0.95</f>
        <v>9.78975</v>
      </c>
      <c r="I534" s="37">
        <f>H534*0.94</f>
        <v>9.202365</v>
      </c>
      <c r="J534" s="37">
        <f>H534*0.87</f>
        <v>8.5170825</v>
      </c>
      <c r="K534" s="123" t="s">
        <v>1334</v>
      </c>
      <c r="L534" s="39"/>
      <c r="M534" s="40" t="str">
        <f>IF(L534&lt;1,"",IF(L534&lt;6,0,IF(L534&lt;12,0.06,IF(L534&gt;11,0.13,0))))</f>
        <v/>
      </c>
      <c r="N534" s="41" t="str">
        <f>IF(L534=0,"",IF(L534&lt;6,H534,IF(L534&lt;12,I534,J534)))</f>
        <v/>
      </c>
      <c r="O534" s="40" t="str">
        <f>_xlfn.IFERROR(L534*N534,"")</f>
        <v/>
      </c>
    </row>
    <row ht="45" customHeight="1" r="535" s="28" customFormat="1">
      <c r="A535" s="132">
        <v>8053300576203</v>
      </c>
      <c r="B535" s="30"/>
      <c r="C535" s="121" t="s">
        <v>1336</v>
      </c>
      <c r="D535" s="134" t="s">
        <v>1337</v>
      </c>
      <c r="E535" s="157" t="s">
        <v>23</v>
      </c>
      <c r="F535" s="151" t="s">
        <v>282</v>
      </c>
      <c r="G535" s="150">
        <v>22.9</v>
      </c>
      <c r="H535" s="36">
        <f>G535*0.5*0.9*0.95</f>
        <v>9.78975</v>
      </c>
      <c r="I535" s="37">
        <f>H535*0.94</f>
        <v>9.202365</v>
      </c>
      <c r="J535" s="37">
        <f>H535*0.87</f>
        <v>8.5170825</v>
      </c>
      <c r="K535" s="123" t="s">
        <v>1336</v>
      </c>
      <c r="L535" s="39"/>
      <c r="M535" s="40" t="str">
        <f>IF(L535&lt;1,"",IF(L535&lt;6,0,IF(L535&lt;12,0.06,IF(L535&gt;11,0.13,0))))</f>
        <v/>
      </c>
      <c r="N535" s="41" t="str">
        <f>IF(L535=0,"",IF(L535&lt;6,H535,IF(L535&lt;12,I535,J535)))</f>
        <v/>
      </c>
      <c r="O535" s="40" t="str">
        <f>_xlfn.IFERROR(L535*N535,"")</f>
        <v/>
      </c>
    </row>
    <row ht="45" customHeight="1" r="536" s="28" customFormat="1">
      <c r="A536" s="132">
        <v>8053300577910</v>
      </c>
      <c r="C536" s="121" t="s">
        <v>1338</v>
      </c>
      <c r="D536" s="134" t="s">
        <v>1339</v>
      </c>
      <c r="E536" s="157" t="s">
        <v>23</v>
      </c>
      <c r="F536" s="151" t="s">
        <v>282</v>
      </c>
      <c r="G536" s="150">
        <v>22.9</v>
      </c>
      <c r="H536" s="36">
        <f>G536*0.5*0.9*0.95</f>
        <v>9.78975</v>
      </c>
      <c r="I536" s="37">
        <f>H536*0.94</f>
        <v>9.202365</v>
      </c>
      <c r="J536" s="37">
        <f>H536*0.87</f>
        <v>8.5170825</v>
      </c>
      <c r="K536" s="123" t="s">
        <v>1338</v>
      </c>
      <c r="L536" s="39"/>
      <c r="M536" s="40" t="str">
        <f>IF(L536&lt;1,"",IF(L536&lt;6,0,IF(L536&lt;12,0.06,IF(L536&gt;11,0.13,0))))</f>
        <v/>
      </c>
      <c r="N536" s="41" t="str">
        <f>IF(L536=0,"",IF(L536&lt;6,H536,IF(L536&lt;12,I536,J536)))</f>
        <v/>
      </c>
      <c r="O536" s="40" t="str">
        <f>_xlfn.IFERROR(L536*N536,"")</f>
        <v/>
      </c>
    </row>
    <row ht="45" customHeight="1" r="537" s="28" customFormat="1">
      <c r="A537" s="132">
        <v>8053300576210</v>
      </c>
      <c r="B537" s="30"/>
      <c r="C537" s="121" t="s">
        <v>1340</v>
      </c>
      <c r="D537" s="134" t="s">
        <v>1341</v>
      </c>
      <c r="E537" s="157" t="s">
        <v>23</v>
      </c>
      <c r="F537" s="151" t="s">
        <v>282</v>
      </c>
      <c r="G537" s="150">
        <v>29.9</v>
      </c>
      <c r="H537" s="36">
        <f>G537*0.5*0.9*0.95</f>
        <v>12.78225</v>
      </c>
      <c r="I537" s="37">
        <f>H537*0.94</f>
        <v>12.015315</v>
      </c>
      <c r="J537" s="37">
        <f>H537*0.87</f>
        <v>11.1205575</v>
      </c>
      <c r="K537" s="123" t="s">
        <v>1340</v>
      </c>
      <c r="L537" s="39"/>
      <c r="M537" s="40" t="str">
        <f>IF(L537&lt;1,"",IF(L537&lt;6,0,IF(L537&lt;12,0.06,IF(L537&gt;11,0.13,0))))</f>
        <v/>
      </c>
      <c r="N537" s="41" t="str">
        <f>IF(L537=0,"",IF(L537&lt;6,H537,IF(L537&lt;12,I537,J537)))</f>
        <v/>
      </c>
      <c r="O537" s="40" t="str">
        <f>_xlfn.IFERROR(L537*N537,"")</f>
        <v/>
      </c>
    </row>
    <row ht="45" customHeight="1" r="538" s="28" customFormat="1">
      <c r="A538" s="132">
        <v>8053300577927</v>
      </c>
      <c r="C538" s="121" t="s">
        <v>1342</v>
      </c>
      <c r="D538" s="134" t="s">
        <v>1343</v>
      </c>
      <c r="E538" s="157" t="s">
        <v>23</v>
      </c>
      <c r="F538" s="151" t="s">
        <v>282</v>
      </c>
      <c r="G538" s="150">
        <v>29.9</v>
      </c>
      <c r="H538" s="36">
        <f>G538*0.5*0.9*0.95</f>
        <v>12.78225</v>
      </c>
      <c r="I538" s="37">
        <f>H538*0.94</f>
        <v>12.015315</v>
      </c>
      <c r="J538" s="37">
        <f>H538*0.87</f>
        <v>11.1205575</v>
      </c>
      <c r="K538" s="123" t="s">
        <v>1342</v>
      </c>
      <c r="L538" s="39"/>
      <c r="M538" s="40" t="str">
        <f>IF(L538&lt;1,"",IF(L538&lt;6,0,IF(L538&lt;12,0.06,IF(L538&gt;11,0.13,0))))</f>
        <v/>
      </c>
      <c r="N538" s="41" t="str">
        <f>IF(L538=0,"",IF(L538&lt;6,H538,IF(L538&lt;12,I538,J538)))</f>
        <v/>
      </c>
      <c r="O538" s="40" t="str">
        <f>_xlfn.IFERROR(L538*N538,"")</f>
        <v/>
      </c>
    </row>
    <row ht="45" customHeight="1" r="539" s="28" customFormat="1">
      <c r="A539" s="132">
        <v>8055035682006</v>
      </c>
      <c r="B539" s="30"/>
      <c r="C539" s="121" t="s">
        <v>1344</v>
      </c>
      <c r="D539" s="134" t="s">
        <v>1345</v>
      </c>
      <c r="E539" s="158">
        <v>2</v>
      </c>
      <c r="F539" s="151" t="s">
        <v>282</v>
      </c>
      <c r="G539" s="150">
        <v>29.9</v>
      </c>
      <c r="H539" s="36">
        <f>G539*0.5*0.9*0.95</f>
        <v>12.78225</v>
      </c>
      <c r="I539" s="37">
        <f>H539*0.94</f>
        <v>12.015315</v>
      </c>
      <c r="J539" s="37">
        <f>H539*0.87</f>
        <v>11.1205575</v>
      </c>
      <c r="K539" s="123" t="s">
        <v>1344</v>
      </c>
      <c r="L539" s="39"/>
      <c r="M539" s="40" t="str">
        <f>IF(L539&lt;1,"",IF(L539&lt;6,0,IF(L539&lt;12,0.06,IF(L539&gt;11,0.13,0))))</f>
        <v/>
      </c>
      <c r="N539" s="41" t="str">
        <f>IF(L539=0,"",IF(L539&lt;6,H539,IF(L539&lt;12,I539,J539)))</f>
        <v/>
      </c>
      <c r="O539" s="40" t="str">
        <f>_xlfn.IFERROR(L539*N539,"")</f>
        <v/>
      </c>
    </row>
    <row ht="45" customHeight="1" r="540" s="28" customFormat="1">
      <c r="A540" s="131" t="s">
        <v>1346</v>
      </c>
      <c r="B540" s="30"/>
      <c r="C540" s="121" t="s">
        <v>1347</v>
      </c>
      <c r="D540" s="134" t="s">
        <v>1348</v>
      </c>
      <c r="E540" s="159" t="s">
        <v>23</v>
      </c>
      <c r="F540" s="151" t="s">
        <v>282</v>
      </c>
      <c r="G540" s="150">
        <v>24.9</v>
      </c>
      <c r="H540" s="36">
        <f>G540*0.5*0.9*0.95</f>
        <v>10.64475</v>
      </c>
      <c r="I540" s="37">
        <f>H540*0.94</f>
        <v>10.006065</v>
      </c>
      <c r="J540" s="37">
        <f>H540*0.87</f>
        <v>9.2609325</v>
      </c>
      <c r="K540" s="123" t="s">
        <v>1347</v>
      </c>
      <c r="L540" s="39"/>
      <c r="M540" s="40" t="str">
        <f>IF(L540&lt;1,"",IF(L540&lt;6,0,IF(L540&lt;12,0.06,IF(L540&gt;11,0.13,0))))</f>
        <v/>
      </c>
      <c r="N540" s="41" t="str">
        <f>IF(L540=0,"",IF(L540&lt;6,H540,IF(L540&lt;12,I540,J540)))</f>
        <v/>
      </c>
      <c r="O540" s="40" t="str">
        <f>_xlfn.IFERROR(L540*N540,"")</f>
        <v/>
      </c>
    </row>
    <row ht="45" customHeight="1" r="541" s="28" customFormat="1">
      <c r="A541" s="132">
        <v>8053300577965</v>
      </c>
      <c r="C541" s="121" t="s">
        <v>1349</v>
      </c>
      <c r="D541" s="146" t="s">
        <v>1350</v>
      </c>
      <c r="E541" s="147" t="s">
        <v>23</v>
      </c>
      <c r="F541" s="151" t="s">
        <v>282</v>
      </c>
      <c r="G541" s="150">
        <v>24.9</v>
      </c>
      <c r="H541" s="36">
        <f>G541*0.5*0.9*0.95</f>
        <v>10.64475</v>
      </c>
      <c r="I541" s="37">
        <f>H541*0.94</f>
        <v>10.006065</v>
      </c>
      <c r="J541" s="37">
        <f>H541*0.87</f>
        <v>9.2609325</v>
      </c>
      <c r="K541" s="123" t="s">
        <v>1349</v>
      </c>
      <c r="L541" s="39"/>
      <c r="M541" s="40" t="str">
        <f>IF(L541&lt;1,"",IF(L541&lt;6,0,IF(L541&lt;12,0.06,IF(L541&gt;11,0.13,0))))</f>
        <v/>
      </c>
      <c r="N541" s="41" t="str">
        <f>IF(L541=0,"",IF(L541&lt;6,H541,IF(L541&lt;12,I541,J541)))</f>
        <v/>
      </c>
      <c r="O541" s="40" t="str">
        <f>_xlfn.IFERROR(L541*N541,"")</f>
        <v/>
      </c>
    </row>
    <row ht="45" customHeight="1" r="542" s="28" customFormat="1">
      <c r="A542" s="132">
        <v>8053300577958</v>
      </c>
      <c r="C542" s="121" t="s">
        <v>1351</v>
      </c>
      <c r="D542" s="146" t="s">
        <v>1352</v>
      </c>
      <c r="E542" s="147" t="s">
        <v>23</v>
      </c>
      <c r="F542" s="151" t="s">
        <v>282</v>
      </c>
      <c r="G542" s="150">
        <v>24.9</v>
      </c>
      <c r="H542" s="36">
        <f>G542*0.5*0.9*0.95</f>
        <v>10.64475</v>
      </c>
      <c r="I542" s="37">
        <f>H542*0.94</f>
        <v>10.006065</v>
      </c>
      <c r="J542" s="37">
        <f>H542*0.87</f>
        <v>9.2609325</v>
      </c>
      <c r="K542" s="123" t="s">
        <v>1351</v>
      </c>
      <c r="L542" s="39"/>
      <c r="M542" s="40" t="str">
        <f>IF(L542&lt;1,"",IF(L542&lt;6,0,IF(L542&lt;12,0.06,IF(L542&gt;11,0.13,0))))</f>
        <v/>
      </c>
      <c r="N542" s="41" t="str">
        <f>IF(L542=0,"",IF(L542&lt;6,H542,IF(L542&lt;12,I542,J542)))</f>
        <v/>
      </c>
      <c r="O542" s="40" t="str">
        <f>_xlfn.IFERROR(L542*N542,"")</f>
        <v/>
      </c>
    </row>
    <row ht="45" customHeight="1" r="543" s="28" customFormat="1">
      <c r="A543" s="131" t="s">
        <v>1353</v>
      </c>
      <c r="B543" s="30"/>
      <c r="C543" s="121" t="s">
        <v>1354</v>
      </c>
      <c r="D543" s="146" t="s">
        <v>1355</v>
      </c>
      <c r="E543" s="147" t="s">
        <v>23</v>
      </c>
      <c r="F543" s="151" t="s">
        <v>282</v>
      </c>
      <c r="G543" s="150">
        <v>14.9</v>
      </c>
      <c r="H543" s="36">
        <f>G543*0.5*0.9*0.95</f>
        <v>6.36975</v>
      </c>
      <c r="I543" s="37">
        <f>H543*0.94</f>
        <v>5.987565</v>
      </c>
      <c r="J543" s="37">
        <f>H543*0.87</f>
        <v>5.5416825</v>
      </c>
      <c r="K543" s="123" t="s">
        <v>1354</v>
      </c>
      <c r="L543" s="39"/>
      <c r="M543" s="40" t="str">
        <f>IF(L543&lt;1,"",IF(L543&lt;6,0,IF(L543&lt;12,0.06,IF(L543&gt;11,0.13,0))))</f>
        <v/>
      </c>
      <c r="N543" s="41" t="str">
        <f>IF(L543=0,"",IF(L543&lt;6,H543,IF(L543&lt;12,I543,J543)))</f>
        <v/>
      </c>
      <c r="O543" s="40" t="str">
        <f>_xlfn.IFERROR(L543*N543,"")</f>
        <v/>
      </c>
    </row>
    <row ht="45" customHeight="1" r="544" s="28" customFormat="1">
      <c r="A544" s="131" t="s">
        <v>1356</v>
      </c>
      <c r="B544" s="30"/>
      <c r="C544" s="121" t="s">
        <v>1357</v>
      </c>
      <c r="D544" s="146" t="s">
        <v>1358</v>
      </c>
      <c r="E544" s="147" t="s">
        <v>23</v>
      </c>
      <c r="F544" s="151" t="s">
        <v>282</v>
      </c>
      <c r="G544" s="150">
        <v>14.9</v>
      </c>
      <c r="H544" s="36">
        <f>G544*0.5*0.9*0.95</f>
        <v>6.36975</v>
      </c>
      <c r="I544" s="37">
        <f>H544*0.94</f>
        <v>5.987565</v>
      </c>
      <c r="J544" s="37">
        <f>H544*0.87</f>
        <v>5.5416825</v>
      </c>
      <c r="K544" s="123" t="s">
        <v>1357</v>
      </c>
      <c r="L544" s="39"/>
      <c r="M544" s="40" t="str">
        <f>IF(L544&lt;1,"",IF(L544&lt;6,0,IF(L544&lt;12,0.06,IF(L544&gt;11,0.13,0))))</f>
        <v/>
      </c>
      <c r="N544" s="41" t="str">
        <f>IF(L544=0,"",IF(L544&lt;6,H544,IF(L544&lt;12,I544,J544)))</f>
        <v/>
      </c>
      <c r="O544" s="40" t="str">
        <f>_xlfn.IFERROR(L544*N544,"")</f>
        <v/>
      </c>
    </row>
    <row ht="45" customHeight="1" r="545" s="28" customFormat="1">
      <c r="A545" s="131" t="s">
        <v>1359</v>
      </c>
      <c r="B545" s="30"/>
      <c r="C545" s="121" t="s">
        <v>1360</v>
      </c>
      <c r="D545" s="146" t="s">
        <v>1361</v>
      </c>
      <c r="E545" s="147" t="s">
        <v>23</v>
      </c>
      <c r="F545" s="151" t="s">
        <v>282</v>
      </c>
      <c r="G545" s="150">
        <v>14.9</v>
      </c>
      <c r="H545" s="36">
        <f>G545*0.5*0.9*0.95</f>
        <v>6.36975</v>
      </c>
      <c r="I545" s="37">
        <f>H545*0.94</f>
        <v>5.987565</v>
      </c>
      <c r="J545" s="37">
        <f>H545*0.87</f>
        <v>5.5416825</v>
      </c>
      <c r="K545" s="123" t="s">
        <v>1360</v>
      </c>
      <c r="L545" s="39"/>
      <c r="M545" s="40" t="str">
        <f>IF(L545&lt;1,"",IF(L545&lt;6,0,IF(L545&lt;12,0.06,IF(L545&gt;11,0.13,0))))</f>
        <v/>
      </c>
      <c r="N545" s="41" t="str">
        <f>IF(L545=0,"",IF(L545&lt;6,H545,IF(L545&lt;12,I545,J545)))</f>
        <v/>
      </c>
      <c r="O545" s="40" t="str">
        <f>_xlfn.IFERROR(L545*N545,"")</f>
        <v/>
      </c>
    </row>
    <row ht="45" customHeight="1" r="546" s="28" customFormat="1">
      <c r="A546" s="131" t="s">
        <v>1362</v>
      </c>
      <c r="B546" s="30"/>
      <c r="C546" s="121" t="s">
        <v>1363</v>
      </c>
      <c r="D546" s="146" t="s">
        <v>1364</v>
      </c>
      <c r="E546" s="147" t="s">
        <v>23</v>
      </c>
      <c r="F546" s="151" t="s">
        <v>282</v>
      </c>
      <c r="G546" s="150">
        <v>19.9</v>
      </c>
      <c r="H546" s="36">
        <f>G546*0.5*0.9*0.95</f>
        <v>8.50725</v>
      </c>
      <c r="I546" s="37">
        <f>H546*0.94</f>
        <v>7.996815</v>
      </c>
      <c r="J546" s="37">
        <f>H546*0.87</f>
        <v>7.4013075</v>
      </c>
      <c r="K546" s="123" t="s">
        <v>1363</v>
      </c>
      <c r="L546" s="39"/>
      <c r="M546" s="40" t="str">
        <f>IF(L546&lt;1,"",IF(L546&lt;6,0,IF(L546&lt;12,0.06,IF(L546&gt;11,0.13,0))))</f>
        <v/>
      </c>
      <c r="N546" s="41" t="str">
        <f>IF(L546=0,"",IF(L546&lt;6,H546,IF(L546&lt;12,I546,J546)))</f>
        <v/>
      </c>
      <c r="O546" s="40" t="str">
        <f>_xlfn.IFERROR(L546*N546,"")</f>
        <v/>
      </c>
    </row>
    <row ht="45" customHeight="1" r="547" s="28" customFormat="1">
      <c r="A547" s="131" t="s">
        <v>1365</v>
      </c>
      <c r="B547" s="30"/>
      <c r="C547" s="121" t="s">
        <v>1366</v>
      </c>
      <c r="D547" s="146" t="s">
        <v>1367</v>
      </c>
      <c r="E547" s="147" t="s">
        <v>23</v>
      </c>
      <c r="F547" s="151" t="s">
        <v>282</v>
      </c>
      <c r="G547" s="150">
        <v>19.9</v>
      </c>
      <c r="H547" s="36">
        <f>G547*0.5*0.9*0.95</f>
        <v>8.50725</v>
      </c>
      <c r="I547" s="37">
        <f>H547*0.94</f>
        <v>7.996815</v>
      </c>
      <c r="J547" s="37">
        <f>H547*0.87</f>
        <v>7.4013075</v>
      </c>
      <c r="K547" s="123" t="s">
        <v>1366</v>
      </c>
      <c r="L547" s="39"/>
      <c r="M547" s="40" t="str">
        <f>IF(L547&lt;1,"",IF(L547&lt;6,0,IF(L547&lt;12,0.06,IF(L547&gt;11,0.13,0))))</f>
        <v/>
      </c>
      <c r="N547" s="41" t="str">
        <f>IF(L547=0,"",IF(L547&lt;6,H547,IF(L547&lt;12,I547,J547)))</f>
        <v/>
      </c>
      <c r="O547" s="40" t="str">
        <f>_xlfn.IFERROR(L547*N547,"")</f>
        <v/>
      </c>
    </row>
    <row ht="45" customHeight="1" r="548" s="28" customFormat="1">
      <c r="A548" s="131" t="s">
        <v>1368</v>
      </c>
      <c r="B548" s="30"/>
      <c r="C548" s="121" t="s">
        <v>1369</v>
      </c>
      <c r="D548" s="146" t="s">
        <v>1370</v>
      </c>
      <c r="E548" s="147" t="s">
        <v>23</v>
      </c>
      <c r="F548" s="151" t="s">
        <v>282</v>
      </c>
      <c r="G548" s="150">
        <v>19.9</v>
      </c>
      <c r="H548" s="36">
        <f>G548*0.5*0.9*0.95</f>
        <v>8.50725</v>
      </c>
      <c r="I548" s="37">
        <f>H548*0.94</f>
        <v>7.996815</v>
      </c>
      <c r="J548" s="37">
        <f>H548*0.87</f>
        <v>7.4013075</v>
      </c>
      <c r="K548" s="123" t="s">
        <v>1369</v>
      </c>
      <c r="L548" s="39"/>
      <c r="M548" s="40" t="str">
        <f>IF(L548&lt;1,"",IF(L548&lt;6,0,IF(L548&lt;12,0.06,IF(L548&gt;11,0.13,0))))</f>
        <v/>
      </c>
      <c r="N548" s="41" t="str">
        <f>IF(L548=0,"",IF(L548&lt;6,H548,IF(L548&lt;12,I548,J548)))</f>
        <v/>
      </c>
      <c r="O548" s="40" t="str">
        <f>_xlfn.IFERROR(L548*N548,"")</f>
        <v/>
      </c>
    </row>
    <row ht="45" customHeight="1" r="549" s="28" customFormat="1">
      <c r="A549" s="131" t="s">
        <v>1371</v>
      </c>
      <c r="B549" s="30"/>
      <c r="C549" s="121" t="s">
        <v>1372</v>
      </c>
      <c r="D549" s="146" t="s">
        <v>1373</v>
      </c>
      <c r="E549" s="147" t="s">
        <v>23</v>
      </c>
      <c r="F549" s="151" t="s">
        <v>239</v>
      </c>
      <c r="G549" s="150">
        <v>14.9</v>
      </c>
      <c r="H549" s="36">
        <f>G549*0.5*0.9*0.95</f>
        <v>6.36975</v>
      </c>
      <c r="I549" s="37">
        <f>H549*0.94</f>
        <v>5.987565</v>
      </c>
      <c r="J549" s="37">
        <f>H549*0.87</f>
        <v>5.5416825</v>
      </c>
      <c r="K549" s="123" t="s">
        <v>1372</v>
      </c>
      <c r="L549" s="39"/>
      <c r="M549" s="40" t="str">
        <f>IF(L549&lt;1,"",IF(L549&lt;6,0,IF(L549&lt;12,0.06,IF(L549&gt;11,0.13,0))))</f>
        <v/>
      </c>
      <c r="N549" s="41" t="str">
        <f>IF(L549=0,"",IF(L549&lt;6,H549,IF(L549&lt;12,I549,J549)))</f>
        <v/>
      </c>
      <c r="O549" s="40" t="str">
        <f>_xlfn.IFERROR(L549*N549,"")</f>
        <v/>
      </c>
    </row>
    <row ht="45" customHeight="1" r="550" s="28" customFormat="1">
      <c r="A550" s="131" t="s">
        <v>1374</v>
      </c>
      <c r="B550" s="30"/>
      <c r="C550" s="121" t="s">
        <v>1375</v>
      </c>
      <c r="D550" s="146" t="s">
        <v>1376</v>
      </c>
      <c r="E550" s="156">
        <v>2</v>
      </c>
      <c r="F550" s="151" t="s">
        <v>239</v>
      </c>
      <c r="G550" s="150">
        <v>14.9</v>
      </c>
      <c r="H550" s="36">
        <f>G550*0.5*0.9*0.95</f>
        <v>6.36975</v>
      </c>
      <c r="I550" s="37">
        <f>H550*0.94</f>
        <v>5.987565</v>
      </c>
      <c r="J550" s="37">
        <f>H550*0.87</f>
        <v>5.5416825</v>
      </c>
      <c r="K550" s="123" t="s">
        <v>1375</v>
      </c>
      <c r="L550" s="39"/>
      <c r="M550" s="40" t="str">
        <f>IF(L550&lt;1,"",IF(L550&lt;6,0,IF(L550&lt;12,0.06,IF(L550&gt;11,0.13,0))))</f>
        <v/>
      </c>
      <c r="N550" s="41" t="str">
        <f>IF(L550=0,"",IF(L550&lt;6,H550,IF(L550&lt;12,I550,J550)))</f>
        <v/>
      </c>
      <c r="O550" s="40" t="str">
        <f>_xlfn.IFERROR(L550*N550,"")</f>
        <v/>
      </c>
    </row>
    <row ht="45" customHeight="1" r="551" s="28" customFormat="1">
      <c r="A551" s="131" t="s">
        <v>1377</v>
      </c>
      <c r="B551" s="30"/>
      <c r="C551" s="121" t="s">
        <v>1378</v>
      </c>
      <c r="D551" s="146" t="s">
        <v>1379</v>
      </c>
      <c r="E551" s="147" t="s">
        <v>23</v>
      </c>
      <c r="F551" s="151" t="s">
        <v>239</v>
      </c>
      <c r="G551" s="150">
        <v>14.9</v>
      </c>
      <c r="H551" s="36">
        <f>G551*0.5*0.9*0.95</f>
        <v>6.36975</v>
      </c>
      <c r="I551" s="37">
        <f>H551*0.94</f>
        <v>5.987565</v>
      </c>
      <c r="J551" s="37">
        <f>H551*0.87</f>
        <v>5.5416825</v>
      </c>
      <c r="K551" s="123" t="s">
        <v>1378</v>
      </c>
      <c r="L551" s="39"/>
      <c r="M551" s="40" t="str">
        <f>IF(L551&lt;1,"",IF(L551&lt;6,0,IF(L551&lt;12,0.06,IF(L551&gt;11,0.13,0))))</f>
        <v/>
      </c>
      <c r="N551" s="41" t="str">
        <f>IF(L551=0,"",IF(L551&lt;6,H551,IF(L551&lt;12,I551,J551)))</f>
        <v/>
      </c>
      <c r="O551" s="40" t="str">
        <f>_xlfn.IFERROR(L551*N551,"")</f>
        <v/>
      </c>
    </row>
    <row ht="45" customHeight="1" r="552" s="28" customFormat="1">
      <c r="A552" s="131" t="s">
        <v>1380</v>
      </c>
      <c r="B552" s="30"/>
      <c r="C552" s="121" t="s">
        <v>1381</v>
      </c>
      <c r="D552" s="146" t="s">
        <v>1382</v>
      </c>
      <c r="E552" s="147" t="s">
        <v>23</v>
      </c>
      <c r="F552" s="151" t="s">
        <v>239</v>
      </c>
      <c r="G552" s="150">
        <v>14.9</v>
      </c>
      <c r="H552" s="36">
        <f>G552*0.5*0.9*0.95</f>
        <v>6.36975</v>
      </c>
      <c r="I552" s="37">
        <f>H552*0.94</f>
        <v>5.987565</v>
      </c>
      <c r="J552" s="37">
        <f>H552*0.87</f>
        <v>5.5416825</v>
      </c>
      <c r="K552" s="123" t="s">
        <v>1381</v>
      </c>
      <c r="L552" s="39"/>
      <c r="M552" s="40" t="str">
        <f>IF(L552&lt;1,"",IF(L552&lt;6,0,IF(L552&lt;12,0.06,IF(L552&gt;11,0.13,0))))</f>
        <v/>
      </c>
      <c r="N552" s="41" t="str">
        <f>IF(L552=0,"",IF(L552&lt;6,H552,IF(L552&lt;12,I552,J552)))</f>
        <v/>
      </c>
      <c r="O552" s="40" t="str">
        <f>_xlfn.IFERROR(L552*N552,"")</f>
        <v/>
      </c>
    </row>
    <row ht="45" customHeight="1" r="553" s="28" customFormat="1">
      <c r="A553" s="132">
        <v>8053300577934</v>
      </c>
      <c r="C553" s="121" t="s">
        <v>1383</v>
      </c>
      <c r="D553" s="146" t="s">
        <v>1384</v>
      </c>
      <c r="E553" s="147" t="s">
        <v>23</v>
      </c>
      <c r="F553" s="151" t="s">
        <v>239</v>
      </c>
      <c r="G553" s="150">
        <v>14.9</v>
      </c>
      <c r="H553" s="36">
        <f>G553*0.5*0.9*0.95</f>
        <v>6.36975</v>
      </c>
      <c r="I553" s="37">
        <f>H553*0.94</f>
        <v>5.987565</v>
      </c>
      <c r="J553" s="37">
        <f>H553*0.87</f>
        <v>5.5416825</v>
      </c>
      <c r="K553" s="123" t="s">
        <v>1383</v>
      </c>
      <c r="L553" s="39"/>
      <c r="M553" s="40" t="str">
        <f>IF(L553&lt;1,"",IF(L553&lt;6,0,IF(L553&lt;12,0.06,IF(L553&gt;11,0.13,0))))</f>
        <v/>
      </c>
      <c r="N553" s="41" t="str">
        <f>IF(L553=0,"",IF(L553&lt;6,H553,IF(L553&lt;12,I553,J553)))</f>
        <v/>
      </c>
      <c r="O553" s="40" t="str">
        <f>_xlfn.IFERROR(L553*N553,"")</f>
        <v/>
      </c>
    </row>
    <row ht="45" customHeight="1" r="554" s="28" customFormat="1">
      <c r="A554" s="131" t="s">
        <v>1385</v>
      </c>
      <c r="B554" s="30"/>
      <c r="C554" s="121" t="s">
        <v>1386</v>
      </c>
      <c r="D554" s="146" t="s">
        <v>1387</v>
      </c>
      <c r="E554" s="147" t="s">
        <v>23</v>
      </c>
      <c r="F554" s="151" t="s">
        <v>282</v>
      </c>
      <c r="G554" s="150">
        <v>19.9</v>
      </c>
      <c r="H554" s="36">
        <f>G554*0.5*0.9*0.95</f>
        <v>8.50725</v>
      </c>
      <c r="I554" s="37">
        <f>H554*0.94</f>
        <v>7.996815</v>
      </c>
      <c r="J554" s="37">
        <f>H554*0.87</f>
        <v>7.4013075</v>
      </c>
      <c r="K554" s="123" t="s">
        <v>1386</v>
      </c>
      <c r="L554" s="39"/>
      <c r="M554" s="40" t="str">
        <f>IF(L554&lt;1,"",IF(L554&lt;6,0,IF(L554&lt;12,0.06,IF(L554&gt;11,0.13,0))))</f>
        <v/>
      </c>
      <c r="N554" s="41" t="str">
        <f>IF(L554=0,"",IF(L554&lt;6,H554,IF(L554&lt;12,I554,J554)))</f>
        <v/>
      </c>
      <c r="O554" s="40" t="str">
        <f>_xlfn.IFERROR(L554*N554,"")</f>
        <v/>
      </c>
    </row>
    <row ht="45" customHeight="1" r="555" s="28" customFormat="1">
      <c r="A555" s="131" t="s">
        <v>1388</v>
      </c>
      <c r="B555" s="30"/>
      <c r="C555" s="121" t="s">
        <v>1389</v>
      </c>
      <c r="D555" s="146" t="s">
        <v>1390</v>
      </c>
      <c r="E555" s="147" t="s">
        <v>23</v>
      </c>
      <c r="F555" s="151" t="s">
        <v>282</v>
      </c>
      <c r="G555" s="150">
        <v>19.9</v>
      </c>
      <c r="H555" s="36">
        <f>G555*0.5*0.9*0.95</f>
        <v>8.50725</v>
      </c>
      <c r="I555" s="37">
        <f>H555*0.94</f>
        <v>7.996815</v>
      </c>
      <c r="J555" s="37">
        <f>H555*0.87</f>
        <v>7.4013075</v>
      </c>
      <c r="K555" s="123" t="s">
        <v>1389</v>
      </c>
      <c r="L555" s="39"/>
      <c r="M555" s="40" t="str">
        <f>IF(L555&lt;1,"",IF(L555&lt;6,0,IF(L555&lt;12,0.06,IF(L555&gt;11,0.13,0))))</f>
        <v/>
      </c>
      <c r="N555" s="41" t="str">
        <f>IF(L555=0,"",IF(L555&lt;6,H555,IF(L555&lt;12,I555,J555)))</f>
        <v/>
      </c>
      <c r="O555" s="40" t="str">
        <f>_xlfn.IFERROR(L555*N555,"")</f>
        <v/>
      </c>
    </row>
    <row ht="45" customHeight="1" r="556" s="28" customFormat="1">
      <c r="A556" s="131" t="s">
        <v>1391</v>
      </c>
      <c r="B556" s="30"/>
      <c r="C556" s="121" t="s">
        <v>1392</v>
      </c>
      <c r="D556" s="146" t="s">
        <v>1393</v>
      </c>
      <c r="E556" s="147" t="s">
        <v>23</v>
      </c>
      <c r="F556" s="151" t="s">
        <v>282</v>
      </c>
      <c r="G556" s="150">
        <v>19.9</v>
      </c>
      <c r="H556" s="36">
        <f>G556*0.5*0.9*0.95</f>
        <v>8.50725</v>
      </c>
      <c r="I556" s="37">
        <f>H556*0.94</f>
        <v>7.996815</v>
      </c>
      <c r="J556" s="37">
        <f>H556*0.87</f>
        <v>7.4013075</v>
      </c>
      <c r="K556" s="123" t="s">
        <v>1392</v>
      </c>
      <c r="L556" s="39"/>
      <c r="M556" s="40" t="str">
        <f>IF(L556&lt;1,"",IF(L556&lt;6,0,IF(L556&lt;12,0.06,IF(L556&gt;11,0.13,0))))</f>
        <v/>
      </c>
      <c r="N556" s="41" t="str">
        <f>IF(L556=0,"",IF(L556&lt;6,H556,IF(L556&lt;12,I556,J556)))</f>
        <v/>
      </c>
      <c r="O556" s="40" t="str">
        <f>_xlfn.IFERROR(L556*N556,"")</f>
        <v/>
      </c>
    </row>
    <row ht="45" customHeight="1" r="557" s="28" customFormat="1">
      <c r="A557" s="131" t="s">
        <v>1394</v>
      </c>
      <c r="B557" s="30"/>
      <c r="C557" s="121" t="s">
        <v>1395</v>
      </c>
      <c r="D557" s="146" t="s">
        <v>1396</v>
      </c>
      <c r="E557" s="147" t="s">
        <v>23</v>
      </c>
      <c r="F557" s="151" t="s">
        <v>239</v>
      </c>
      <c r="G557" s="150">
        <v>16.9</v>
      </c>
      <c r="H557" s="36">
        <f>G557*0.5*0.9*0.95</f>
        <v>7.22475</v>
      </c>
      <c r="I557" s="37">
        <f>H557*0.94</f>
        <v>6.791265</v>
      </c>
      <c r="J557" s="37">
        <f>H557*0.87</f>
        <v>6.2855325</v>
      </c>
      <c r="K557" s="123" t="s">
        <v>1395</v>
      </c>
      <c r="L557" s="39"/>
      <c r="M557" s="40" t="str">
        <f>IF(L557&lt;1,"",IF(L557&lt;6,0,IF(L557&lt;12,0.06,IF(L557&gt;11,0.13,0))))</f>
        <v/>
      </c>
      <c r="N557" s="41" t="str">
        <f>IF(L557=0,"",IF(L557&lt;6,H557,IF(L557&lt;12,I557,J557)))</f>
        <v/>
      </c>
      <c r="O557" s="40" t="str">
        <f>_xlfn.IFERROR(L557*N557,"")</f>
        <v/>
      </c>
    </row>
    <row ht="45" customHeight="1" r="558" s="28" customFormat="1">
      <c r="A558" s="131" t="s">
        <v>1397</v>
      </c>
      <c r="B558" s="30"/>
      <c r="C558" s="121" t="s">
        <v>1398</v>
      </c>
      <c r="D558" s="146" t="s">
        <v>1399</v>
      </c>
      <c r="E558" s="147" t="s">
        <v>23</v>
      </c>
      <c r="F558" s="151" t="s">
        <v>239</v>
      </c>
      <c r="G558" s="150">
        <v>16.9</v>
      </c>
      <c r="H558" s="36">
        <f>G558*0.5*0.9*0.95</f>
        <v>7.22475</v>
      </c>
      <c r="I558" s="37">
        <f>H558*0.94</f>
        <v>6.791265</v>
      </c>
      <c r="J558" s="37">
        <f>H558*0.87</f>
        <v>6.2855325</v>
      </c>
      <c r="K558" s="123" t="s">
        <v>1398</v>
      </c>
      <c r="L558" s="39"/>
      <c r="M558" s="40" t="str">
        <f>IF(L558&lt;1,"",IF(L558&lt;6,0,IF(L558&lt;12,0.06,IF(L558&gt;11,0.13,0))))</f>
        <v/>
      </c>
      <c r="N558" s="41" t="str">
        <f>IF(L558=0,"",IF(L558&lt;6,H558,IF(L558&lt;12,I558,J558)))</f>
        <v/>
      </c>
      <c r="O558" s="40" t="str">
        <f>_xlfn.IFERROR(L558*N558,"")</f>
        <v/>
      </c>
    </row>
    <row ht="45" customHeight="1" r="559" s="28" customFormat="1">
      <c r="A559" s="131" t="s">
        <v>1400</v>
      </c>
      <c r="B559" s="30"/>
      <c r="C559" s="121" t="s">
        <v>1401</v>
      </c>
      <c r="D559" s="146" t="s">
        <v>1402</v>
      </c>
      <c r="E559" s="147" t="s">
        <v>23</v>
      </c>
      <c r="F559" s="151" t="s">
        <v>239</v>
      </c>
      <c r="G559" s="150">
        <v>16.9</v>
      </c>
      <c r="H559" s="36">
        <f>G559*0.5*0.9*0.95</f>
        <v>7.22475</v>
      </c>
      <c r="I559" s="37">
        <f>H559*0.94</f>
        <v>6.791265</v>
      </c>
      <c r="J559" s="37">
        <f>H559*0.87</f>
        <v>6.2855325</v>
      </c>
      <c r="K559" s="123" t="s">
        <v>1401</v>
      </c>
      <c r="L559" s="39"/>
      <c r="M559" s="40" t="str">
        <f>IF(L559&lt;1,"",IF(L559&lt;6,0,IF(L559&lt;12,0.06,IF(L559&gt;11,0.13,0))))</f>
        <v/>
      </c>
      <c r="N559" s="41" t="str">
        <f>IF(L559=0,"",IF(L559&lt;6,H559,IF(L559&lt;12,I559,J559)))</f>
        <v/>
      </c>
      <c r="O559" s="40" t="str">
        <f>_xlfn.IFERROR(L559*N559,"")</f>
        <v/>
      </c>
    </row>
    <row ht="45" customHeight="1" r="560" s="28" customFormat="1">
      <c r="A560" s="132">
        <v>8055035682761</v>
      </c>
      <c r="B560" s="30"/>
      <c r="C560" s="121" t="s">
        <v>1403</v>
      </c>
      <c r="D560" s="146" t="s">
        <v>1404</v>
      </c>
      <c r="E560" s="156">
        <v>2</v>
      </c>
      <c r="F560" s="151" t="s">
        <v>239</v>
      </c>
      <c r="G560" s="150">
        <v>22.9</v>
      </c>
      <c r="H560" s="36">
        <f>G560*0.5*0.9*0.95</f>
        <v>9.78975</v>
      </c>
      <c r="I560" s="37">
        <f>H560*0.94</f>
        <v>9.202365</v>
      </c>
      <c r="J560" s="37">
        <f>H560*0.87</f>
        <v>8.5170825</v>
      </c>
      <c r="K560" s="123" t="s">
        <v>1403</v>
      </c>
      <c r="L560" s="39"/>
      <c r="M560" s="40" t="str">
        <f>IF(L560&lt;1,"",IF(L560&lt;6,0,IF(L560&lt;12,0.06,IF(L560&gt;11,0.13,0))))</f>
        <v/>
      </c>
      <c r="N560" s="41" t="str">
        <f>IF(L560=0,"",IF(L560&lt;6,H560,IF(L560&lt;12,I560,J560)))</f>
        <v/>
      </c>
      <c r="O560" s="40" t="str">
        <f>_xlfn.IFERROR(L560*N560,"")</f>
        <v/>
      </c>
    </row>
    <row ht="45" customHeight="1" r="561" s="28" customFormat="1">
      <c r="A561" s="132">
        <v>8053300577897</v>
      </c>
      <c r="C561" s="121" t="s">
        <v>1405</v>
      </c>
      <c r="D561" s="146" t="s">
        <v>1406</v>
      </c>
      <c r="E561" s="147" t="s">
        <v>23</v>
      </c>
      <c r="F561" s="151" t="s">
        <v>239</v>
      </c>
      <c r="G561" s="150">
        <v>22.9</v>
      </c>
      <c r="H561" s="36">
        <f>G561*0.5*0.9*0.95</f>
        <v>9.78975</v>
      </c>
      <c r="I561" s="37">
        <f>H561*0.94</f>
        <v>9.202365</v>
      </c>
      <c r="J561" s="37">
        <f>H561*0.87</f>
        <v>8.5170825</v>
      </c>
      <c r="K561" s="123" t="s">
        <v>1405</v>
      </c>
      <c r="L561" s="39"/>
      <c r="M561" s="40" t="str">
        <f>IF(L561&lt;1,"",IF(L561&lt;6,0,IF(L561&lt;12,0.06,IF(L561&gt;11,0.13,0))))</f>
        <v/>
      </c>
      <c r="N561" s="41" t="str">
        <f>IF(L561=0,"",IF(L561&lt;6,H561,IF(L561&lt;12,I561,J561)))</f>
        <v/>
      </c>
      <c r="O561" s="40" t="str">
        <f>_xlfn.IFERROR(L561*N561,"")</f>
        <v/>
      </c>
    </row>
    <row ht="45" customHeight="1" r="562" s="28" customFormat="1">
      <c r="A562" s="132">
        <v>8053300577903</v>
      </c>
      <c r="C562" s="121" t="s">
        <v>1407</v>
      </c>
      <c r="D562" s="146" t="s">
        <v>1408</v>
      </c>
      <c r="E562" s="147" t="s">
        <v>23</v>
      </c>
      <c r="F562" s="151" t="s">
        <v>239</v>
      </c>
      <c r="G562" s="150">
        <v>22.9</v>
      </c>
      <c r="H562" s="36">
        <f>G562*0.5*0.9*0.95</f>
        <v>9.78975</v>
      </c>
      <c r="I562" s="37">
        <f>H562*0.94</f>
        <v>9.202365</v>
      </c>
      <c r="J562" s="37">
        <f>H562*0.87</f>
        <v>8.5170825</v>
      </c>
      <c r="K562" s="123" t="s">
        <v>1407</v>
      </c>
      <c r="L562" s="39"/>
      <c r="M562" s="40" t="str">
        <f>IF(L562&lt;1,"",IF(L562&lt;6,0,IF(L562&lt;12,0.06,IF(L562&gt;11,0.13,0))))</f>
        <v/>
      </c>
      <c r="N562" s="41" t="str">
        <f>IF(L562=0,"",IF(L562&lt;6,H562,IF(L562&lt;12,I562,J562)))</f>
        <v/>
      </c>
      <c r="O562" s="40" t="str">
        <f>_xlfn.IFERROR(L562*N562,"")</f>
        <v/>
      </c>
    </row>
    <row ht="45" customHeight="1" r="563" s="28" customFormat="1">
      <c r="A563" s="132">
        <v>8055035682778</v>
      </c>
      <c r="B563" s="30"/>
      <c r="C563" s="121" t="s">
        <v>1409</v>
      </c>
      <c r="D563" s="146" t="s">
        <v>1410</v>
      </c>
      <c r="E563" s="156">
        <v>2</v>
      </c>
      <c r="F563" s="151" t="s">
        <v>239</v>
      </c>
      <c r="G563" s="150">
        <v>22.9</v>
      </c>
      <c r="H563" s="36">
        <f>G563*0.5*0.9*0.95</f>
        <v>9.78975</v>
      </c>
      <c r="I563" s="37">
        <f>H563*0.94</f>
        <v>9.202365</v>
      </c>
      <c r="J563" s="37">
        <f>H563*0.87</f>
        <v>8.5170825</v>
      </c>
      <c r="K563" s="123" t="s">
        <v>1409</v>
      </c>
      <c r="L563" s="39"/>
      <c r="M563" s="40" t="str">
        <f>IF(L563&lt;1,"",IF(L563&lt;6,0,IF(L563&lt;12,0.06,IF(L563&gt;11,0.13,0))))</f>
        <v/>
      </c>
      <c r="N563" s="41" t="str">
        <f>IF(L563=0,"",IF(L563&lt;6,H563,IF(L563&lt;12,I563,J563)))</f>
        <v/>
      </c>
      <c r="O563" s="40" t="str">
        <f>_xlfn.IFERROR(L563*N563,"")</f>
        <v/>
      </c>
    </row>
    <row ht="45" customHeight="1" r="564" s="28" customFormat="1">
      <c r="A564" s="132">
        <v>8053300577569</v>
      </c>
      <c r="C564" s="121" t="s">
        <v>1411</v>
      </c>
      <c r="D564" s="146" t="s">
        <v>1412</v>
      </c>
      <c r="E564" s="147" t="s">
        <v>23</v>
      </c>
      <c r="F564" s="151" t="s">
        <v>1413</v>
      </c>
      <c r="G564" s="150">
        <v>16.9</v>
      </c>
      <c r="H564" s="36">
        <f>G564*0.5*0.9*0.95</f>
        <v>7.22475</v>
      </c>
      <c r="I564" s="37">
        <f>H564*0.94</f>
        <v>6.791265</v>
      </c>
      <c r="J564" s="37">
        <f>H564*0.87</f>
        <v>6.2855325</v>
      </c>
      <c r="K564" s="123" t="s">
        <v>1411</v>
      </c>
      <c r="L564" s="39"/>
      <c r="M564" s="40" t="str">
        <f>IF(L564&lt;1,"",IF(L564&lt;6,0,IF(L564&lt;12,0.06,IF(L564&gt;11,0.13,0))))</f>
        <v/>
      </c>
      <c r="N564" s="41" t="str">
        <f>IF(L564=0,"",IF(L564&lt;6,H564,IF(L564&lt;12,I564,J564)))</f>
        <v/>
      </c>
      <c r="O564" s="40" t="str">
        <f>_xlfn.IFERROR(L564*N564,"")</f>
        <v/>
      </c>
    </row>
    <row ht="45" customHeight="1" r="565" s="28" customFormat="1">
      <c r="A565" s="132">
        <v>8053300577552</v>
      </c>
      <c r="C565" s="121" t="s">
        <v>1414</v>
      </c>
      <c r="D565" s="146" t="s">
        <v>1415</v>
      </c>
      <c r="E565" s="147" t="s">
        <v>23</v>
      </c>
      <c r="F565" s="151" t="s">
        <v>1413</v>
      </c>
      <c r="G565" s="150">
        <v>16.9</v>
      </c>
      <c r="H565" s="36">
        <f>G565*0.5*0.9*0.95</f>
        <v>7.22475</v>
      </c>
      <c r="I565" s="37">
        <f>H565*0.94</f>
        <v>6.791265</v>
      </c>
      <c r="J565" s="37">
        <f>H565*0.87</f>
        <v>6.2855325</v>
      </c>
      <c r="K565" s="123" t="s">
        <v>1414</v>
      </c>
      <c r="L565" s="39"/>
      <c r="M565" s="40" t="str">
        <f>IF(L565&lt;1,"",IF(L565&lt;6,0,IF(L565&lt;12,0.06,IF(L565&gt;11,0.13,0))))</f>
        <v/>
      </c>
      <c r="N565" s="41" t="str">
        <f>IF(L565=0,"",IF(L565&lt;6,H565,IF(L565&lt;12,I565,J565)))</f>
        <v/>
      </c>
      <c r="O565" s="40" t="str">
        <f>_xlfn.IFERROR(L565*N565,"")</f>
        <v/>
      </c>
    </row>
    <row ht="45" customHeight="1" r="566" s="28" customFormat="1">
      <c r="A566" s="132">
        <v>8053300577545</v>
      </c>
      <c r="C566" s="121" t="s">
        <v>1416</v>
      </c>
      <c r="D566" s="146" t="s">
        <v>1417</v>
      </c>
      <c r="E566" s="147" t="s">
        <v>23</v>
      </c>
      <c r="F566" s="151" t="s">
        <v>1413</v>
      </c>
      <c r="G566" s="150">
        <v>16.9</v>
      </c>
      <c r="H566" s="36">
        <f>G566*0.5*0.9*0.95</f>
        <v>7.22475</v>
      </c>
      <c r="I566" s="37">
        <f>H566*0.94</f>
        <v>6.791265</v>
      </c>
      <c r="J566" s="37">
        <f>H566*0.87</f>
        <v>6.2855325</v>
      </c>
      <c r="K566" s="123" t="s">
        <v>1416</v>
      </c>
      <c r="L566" s="39"/>
      <c r="M566" s="40" t="str">
        <f>IF(L566&lt;1,"",IF(L566&lt;6,0,IF(L566&lt;12,0.06,IF(L566&gt;11,0.13,0))))</f>
        <v/>
      </c>
      <c r="N566" s="41" t="str">
        <f>IF(L566=0,"",IF(L566&lt;6,H566,IF(L566&lt;12,I566,J566)))</f>
        <v/>
      </c>
      <c r="O566" s="40" t="str">
        <f>_xlfn.IFERROR(L566*N566,"")</f>
        <v/>
      </c>
    </row>
    <row ht="45" customHeight="1" r="567" s="28" customFormat="1">
      <c r="A567" s="132">
        <v>8053300577583</v>
      </c>
      <c r="C567" s="121" t="s">
        <v>1418</v>
      </c>
      <c r="D567" s="146" t="s">
        <v>1419</v>
      </c>
      <c r="E567" s="147" t="s">
        <v>23</v>
      </c>
      <c r="F567" s="151" t="s">
        <v>193</v>
      </c>
      <c r="G567" s="150">
        <v>21.9</v>
      </c>
      <c r="H567" s="36">
        <f>G567*0.5*0.9*0.95</f>
        <v>9.36225</v>
      </c>
      <c r="I567" s="37">
        <f>H567*0.94</f>
        <v>8.800515</v>
      </c>
      <c r="J567" s="37">
        <f>H567*0.87</f>
        <v>8.1451575</v>
      </c>
      <c r="K567" s="123" t="s">
        <v>1418</v>
      </c>
      <c r="L567" s="39"/>
      <c r="M567" s="40" t="str">
        <f>IF(L567&lt;1,"",IF(L567&lt;6,0,IF(L567&lt;12,0.06,IF(L567&gt;11,0.13,0))))</f>
        <v/>
      </c>
      <c r="N567" s="41" t="str">
        <f>IF(L567=0,"",IF(L567&lt;6,H567,IF(L567&lt;12,I567,J567)))</f>
        <v/>
      </c>
      <c r="O567" s="40" t="str">
        <f>_xlfn.IFERROR(L567*N567,"")</f>
        <v/>
      </c>
    </row>
    <row ht="45" customHeight="1" r="568" s="28" customFormat="1">
      <c r="A568" s="132">
        <v>8053300577590</v>
      </c>
      <c r="C568" s="121" t="s">
        <v>1420</v>
      </c>
      <c r="D568" s="146" t="s">
        <v>1421</v>
      </c>
      <c r="E568" s="147" t="s">
        <v>23</v>
      </c>
      <c r="F568" s="151" t="s">
        <v>676</v>
      </c>
      <c r="G568" s="150">
        <v>19.9</v>
      </c>
      <c r="H568" s="36">
        <f>G568*0.5*0.9*0.95</f>
        <v>8.50725</v>
      </c>
      <c r="I568" s="37">
        <f>H568*0.94</f>
        <v>7.996815</v>
      </c>
      <c r="J568" s="37">
        <f>H568*0.87</f>
        <v>7.4013075</v>
      </c>
      <c r="K568" s="123" t="s">
        <v>1420</v>
      </c>
      <c r="L568" s="39"/>
      <c r="M568" s="40" t="str">
        <f>IF(L568&lt;1,"",IF(L568&lt;6,0,IF(L568&lt;12,0.06,IF(L568&gt;11,0.13,0))))</f>
        <v/>
      </c>
      <c r="N568" s="41" t="str">
        <f>IF(L568=0,"",IF(L568&lt;6,H568,IF(L568&lt;12,I568,J568)))</f>
        <v/>
      </c>
      <c r="O568" s="40" t="str">
        <f>_xlfn.IFERROR(L568*N568,"")</f>
        <v/>
      </c>
    </row>
    <row ht="45" customHeight="1" r="569" s="28" customFormat="1">
      <c r="A569" s="132">
        <v>8053300577606</v>
      </c>
      <c r="C569" s="121" t="s">
        <v>1422</v>
      </c>
      <c r="D569" s="146" t="s">
        <v>1423</v>
      </c>
      <c r="E569" s="147" t="s">
        <v>23</v>
      </c>
      <c r="F569" s="151" t="s">
        <v>1424</v>
      </c>
      <c r="G569" s="150">
        <v>14.9</v>
      </c>
      <c r="H569" s="36">
        <f>G569*0.5*0.9*0.95</f>
        <v>6.36975</v>
      </c>
      <c r="I569" s="37">
        <f>H569*0.94</f>
        <v>5.987565</v>
      </c>
      <c r="J569" s="37">
        <f>H569*0.87</f>
        <v>5.5416825</v>
      </c>
      <c r="K569" s="123" t="s">
        <v>1422</v>
      </c>
      <c r="L569" s="39"/>
      <c r="M569" s="40" t="str">
        <f>IF(L569&lt;1,"",IF(L569&lt;6,0,IF(L569&lt;12,0.06,IF(L569&gt;11,0.13,0))))</f>
        <v/>
      </c>
      <c r="N569" s="41" t="str">
        <f>IF(L569=0,"",IF(L569&lt;6,H569,IF(L569&lt;12,I569,J569)))</f>
        <v/>
      </c>
      <c r="O569" s="40" t="str">
        <f>_xlfn.IFERROR(L569*N569,"")</f>
        <v/>
      </c>
    </row>
    <row ht="45" customHeight="1" r="570" s="28" customFormat="1">
      <c r="A570" s="132">
        <v>8053300577682</v>
      </c>
      <c r="C570" s="121" t="s">
        <v>1425</v>
      </c>
      <c r="D570" s="146" t="s">
        <v>1426</v>
      </c>
      <c r="E570" s="147" t="s">
        <v>23</v>
      </c>
      <c r="F570" s="151" t="s">
        <v>1427</v>
      </c>
      <c r="G570" s="150">
        <v>13.9</v>
      </c>
      <c r="H570" s="36">
        <f>G570*0.5*0.9*0.95</f>
        <v>5.94225</v>
      </c>
      <c r="I570" s="37">
        <f>H570*0.94</f>
        <v>5.585715</v>
      </c>
      <c r="J570" s="37">
        <f>H570*0.87</f>
        <v>5.1697575</v>
      </c>
      <c r="K570" s="123" t="s">
        <v>1425</v>
      </c>
      <c r="L570" s="39"/>
      <c r="M570" s="40" t="str">
        <f>IF(L570&lt;1,"",IF(L570&lt;6,0,IF(L570&lt;12,0.06,IF(L570&gt;11,0.13,0))))</f>
        <v/>
      </c>
      <c r="N570" s="41" t="str">
        <f>IF(L570=0,"",IF(L570&lt;6,H570,IF(L570&lt;12,I570,J570)))</f>
        <v/>
      </c>
      <c r="O570" s="40" t="str">
        <f>_xlfn.IFERROR(L570*N570,"")</f>
        <v/>
      </c>
    </row>
    <row ht="45" customHeight="1" r="571" s="28" customFormat="1">
      <c r="A571" s="132">
        <v>8053300577651</v>
      </c>
      <c r="C571" s="121" t="s">
        <v>1428</v>
      </c>
      <c r="D571" s="146" t="s">
        <v>1429</v>
      </c>
      <c r="E571" s="147" t="s">
        <v>23</v>
      </c>
      <c r="F571" s="151" t="s">
        <v>1427</v>
      </c>
      <c r="G571" s="150">
        <v>13.9</v>
      </c>
      <c r="H571" s="36">
        <f>G571*0.5*0.9*0.95</f>
        <v>5.94225</v>
      </c>
      <c r="I571" s="37">
        <f>H571*0.94</f>
        <v>5.585715</v>
      </c>
      <c r="J571" s="37">
        <f>H571*0.87</f>
        <v>5.1697575</v>
      </c>
      <c r="K571" s="123" t="s">
        <v>1428</v>
      </c>
      <c r="L571" s="39"/>
      <c r="M571" s="40" t="str">
        <f>IF(L571&lt;1,"",IF(L571&lt;6,0,IF(L571&lt;12,0.06,IF(L571&gt;11,0.13,0))))</f>
        <v/>
      </c>
      <c r="N571" s="41" t="str">
        <f>IF(L571=0,"",IF(L571&lt;6,H571,IF(L571&lt;12,I571,J571)))</f>
        <v/>
      </c>
      <c r="O571" s="40" t="str">
        <f>_xlfn.IFERROR(L571*N571,"")</f>
        <v/>
      </c>
    </row>
    <row ht="45" customHeight="1" r="572" s="28" customFormat="1">
      <c r="A572" s="126">
        <v>8055035683607</v>
      </c>
      <c r="B572" s="30"/>
      <c r="C572" s="127" t="s">
        <v>1430</v>
      </c>
      <c r="D572" s="152" t="s">
        <v>1431</v>
      </c>
      <c r="E572" s="153">
        <v>2</v>
      </c>
      <c r="F572" s="154"/>
      <c r="G572" s="150">
        <v>13.9</v>
      </c>
      <c r="H572" s="36">
        <f>G572*0.5*0.9*0.95</f>
        <v>5.94225</v>
      </c>
      <c r="I572" s="62">
        <f>H572*0.94</f>
        <v>5.585715</v>
      </c>
      <c r="J572" s="62">
        <f>H572*0.87</f>
        <v>5.1697575</v>
      </c>
      <c r="K572" s="129" t="s">
        <v>1430</v>
      </c>
      <c r="L572" s="39"/>
      <c r="M572" s="40" t="str">
        <f>IF(L572&lt;1,"",IF(L572&lt;6,0,IF(L572&lt;12,0.06,IF(L572&gt;11,0.13,0))))</f>
        <v/>
      </c>
      <c r="N572" s="41" t="str">
        <f>IF(L572=0,"",IF(L572&lt;6,H572,IF(L572&lt;12,I572,J572)))</f>
        <v/>
      </c>
      <c r="O572" s="40" t="str">
        <f>_xlfn.IFERROR(L572*N572,"")</f>
        <v/>
      </c>
    </row>
    <row ht="45" customHeight="1" r="573" s="28" customFormat="1">
      <c r="A573" s="132">
        <v>8053300577804</v>
      </c>
      <c r="C573" s="121" t="s">
        <v>1432</v>
      </c>
      <c r="D573" s="146" t="s">
        <v>1433</v>
      </c>
      <c r="E573" s="147" t="s">
        <v>23</v>
      </c>
      <c r="F573" s="151" t="s">
        <v>1427</v>
      </c>
      <c r="G573" s="150">
        <v>13.9</v>
      </c>
      <c r="H573" s="36">
        <f>G573*0.5*0.9*0.95</f>
        <v>5.94225</v>
      </c>
      <c r="I573" s="37">
        <f>H573*0.94</f>
        <v>5.585715</v>
      </c>
      <c r="J573" s="37">
        <f>H573*0.87</f>
        <v>5.1697575</v>
      </c>
      <c r="K573" s="123" t="s">
        <v>1432</v>
      </c>
      <c r="L573" s="39"/>
      <c r="M573" s="40" t="str">
        <f>IF(L573&lt;1,"",IF(L573&lt;6,0,IF(L573&lt;12,0.06,IF(L573&gt;11,0.13,0))))</f>
        <v/>
      </c>
      <c r="N573" s="41" t="str">
        <f>IF(L573=0,"",IF(L573&lt;6,H573,IF(L573&lt;12,I573,J573)))</f>
        <v/>
      </c>
      <c r="O573" s="40" t="str">
        <f>_xlfn.IFERROR(L573*N573,"")</f>
        <v/>
      </c>
    </row>
    <row ht="45" customHeight="1" r="574" s="28" customFormat="1">
      <c r="A574" s="126">
        <v>8055035683591</v>
      </c>
      <c r="B574" s="30"/>
      <c r="C574" s="127" t="s">
        <v>1434</v>
      </c>
      <c r="D574" s="152" t="s">
        <v>1435</v>
      </c>
      <c r="E574" s="153">
        <v>2</v>
      </c>
      <c r="F574" s="154"/>
      <c r="G574" s="150">
        <v>13.9</v>
      </c>
      <c r="H574" s="36">
        <f>G574*0.5*0.9*0.95</f>
        <v>5.94225</v>
      </c>
      <c r="I574" s="62">
        <f>H574*0.94</f>
        <v>5.585715</v>
      </c>
      <c r="J574" s="62">
        <f>H574*0.87</f>
        <v>5.1697575</v>
      </c>
      <c r="K574" s="129" t="s">
        <v>1434</v>
      </c>
      <c r="L574" s="39"/>
      <c r="M574" s="40" t="str">
        <f>IF(L574&lt;1,"",IF(L574&lt;6,0,IF(L574&lt;12,0.06,IF(L574&gt;11,0.13,0))))</f>
        <v/>
      </c>
      <c r="N574" s="41" t="str">
        <f>IF(L574=0,"",IF(L574&lt;6,H574,IF(L574&lt;12,I574,J574)))</f>
        <v/>
      </c>
      <c r="O574" s="40" t="str">
        <f>_xlfn.IFERROR(L574*N574,"")</f>
        <v/>
      </c>
    </row>
    <row ht="45" customHeight="1" r="575" s="28" customFormat="1">
      <c r="A575" s="132">
        <v>8053300577637</v>
      </c>
      <c r="C575" s="121" t="s">
        <v>1436</v>
      </c>
      <c r="D575" s="146" t="s">
        <v>1437</v>
      </c>
      <c r="E575" s="147" t="s">
        <v>23</v>
      </c>
      <c r="F575" s="151" t="s">
        <v>1427</v>
      </c>
      <c r="G575" s="150">
        <v>13.9</v>
      </c>
      <c r="H575" s="36">
        <f>G575*0.5*0.9*0.95</f>
        <v>5.94225</v>
      </c>
      <c r="I575" s="37">
        <f>H575*0.94</f>
        <v>5.585715</v>
      </c>
      <c r="J575" s="37">
        <f>H575*0.87</f>
        <v>5.1697575</v>
      </c>
      <c r="K575" s="123" t="s">
        <v>1436</v>
      </c>
      <c r="L575" s="39"/>
      <c r="M575" s="40" t="str">
        <f>IF(L575&lt;1,"",IF(L575&lt;6,0,IF(L575&lt;12,0.06,IF(L575&gt;11,0.13,0))))</f>
        <v/>
      </c>
      <c r="N575" s="41" t="str">
        <f>IF(L575=0,"",IF(L575&lt;6,H575,IF(L575&lt;12,I575,J575)))</f>
        <v/>
      </c>
      <c r="O575" s="40" t="str">
        <f>_xlfn.IFERROR(L575*N575,"")</f>
        <v/>
      </c>
    </row>
    <row ht="45" customHeight="1" r="576" s="28" customFormat="1">
      <c r="A576" s="132">
        <v>8055035682655</v>
      </c>
      <c r="B576" s="30"/>
      <c r="C576" s="121" t="s">
        <v>1438</v>
      </c>
      <c r="D576" s="146" t="s">
        <v>1439</v>
      </c>
      <c r="E576" s="156">
        <v>2</v>
      </c>
      <c r="F576" s="151" t="s">
        <v>1427</v>
      </c>
      <c r="G576" s="150">
        <v>13.9</v>
      </c>
      <c r="H576" s="36">
        <f>G576*0.5*0.9*0.95</f>
        <v>5.94225</v>
      </c>
      <c r="I576" s="37">
        <f>H576*0.94</f>
        <v>5.585715</v>
      </c>
      <c r="J576" s="37">
        <f>H576*0.87</f>
        <v>5.1697575</v>
      </c>
      <c r="K576" s="123" t="s">
        <v>1438</v>
      </c>
      <c r="L576" s="39"/>
      <c r="M576" s="40" t="str">
        <f>IF(L576&lt;1,"",IF(L576&lt;6,0,IF(L576&lt;12,0.06,IF(L576&gt;11,0.13,0))))</f>
        <v/>
      </c>
      <c r="N576" s="41" t="str">
        <f>IF(L576=0,"",IF(L576&lt;6,H576,IF(L576&lt;12,I576,J576)))</f>
        <v/>
      </c>
      <c r="O576" s="40" t="str">
        <f>_xlfn.IFERROR(L576*N576,"")</f>
        <v/>
      </c>
    </row>
    <row ht="45" customHeight="1" r="577" s="28" customFormat="1">
      <c r="A577" s="126">
        <v>8055035683621</v>
      </c>
      <c r="B577" s="30"/>
      <c r="C577" s="127" t="s">
        <v>1440</v>
      </c>
      <c r="D577" s="152" t="s">
        <v>1441</v>
      </c>
      <c r="E577" s="153">
        <v>2</v>
      </c>
      <c r="F577" s="154"/>
      <c r="G577" s="150">
        <v>13.9</v>
      </c>
      <c r="H577" s="36">
        <f>G577*0.5*0.9*0.95</f>
        <v>5.94225</v>
      </c>
      <c r="I577" s="62">
        <f>H577*0.94</f>
        <v>5.585715</v>
      </c>
      <c r="J577" s="62">
        <f>H577*0.87</f>
        <v>5.1697575</v>
      </c>
      <c r="K577" s="129" t="s">
        <v>1440</v>
      </c>
      <c r="L577" s="39"/>
      <c r="M577" s="40" t="str">
        <f>IF(L577&lt;1,"",IF(L577&lt;6,0,IF(L577&lt;12,0.06,IF(L577&gt;11,0.13,0))))</f>
        <v/>
      </c>
      <c r="N577" s="41" t="str">
        <f>IF(L577=0,"",IF(L577&lt;6,H577,IF(L577&lt;12,I577,J577)))</f>
        <v/>
      </c>
      <c r="O577" s="40" t="str">
        <f>_xlfn.IFERROR(L577*N577,"")</f>
        <v/>
      </c>
    </row>
    <row ht="45" customHeight="1" r="578" s="28" customFormat="1">
      <c r="A578" s="132">
        <v>8055035682662</v>
      </c>
      <c r="B578" s="30"/>
      <c r="C578" s="121" t="s">
        <v>1442</v>
      </c>
      <c r="D578" s="146" t="s">
        <v>1443</v>
      </c>
      <c r="E578" s="156">
        <v>2</v>
      </c>
      <c r="F578" s="151" t="s">
        <v>1427</v>
      </c>
      <c r="G578" s="150">
        <v>13.9</v>
      </c>
      <c r="H578" s="36">
        <f>G578*0.5*0.9*0.95</f>
        <v>5.94225</v>
      </c>
      <c r="I578" s="37">
        <f>H578*0.94</f>
        <v>5.585715</v>
      </c>
      <c r="J578" s="37">
        <f>H578*0.87</f>
        <v>5.1697575</v>
      </c>
      <c r="K578" s="123" t="s">
        <v>1442</v>
      </c>
      <c r="L578" s="39"/>
      <c r="M578" s="40" t="str">
        <f>IF(L578&lt;1,"",IF(L578&lt;6,0,IF(L578&lt;12,0.06,IF(L578&gt;11,0.13,0))))</f>
        <v/>
      </c>
      <c r="N578" s="41" t="str">
        <f>IF(L578=0,"",IF(L578&lt;6,H578,IF(L578&lt;12,I578,J578)))</f>
        <v/>
      </c>
      <c r="O578" s="40" t="str">
        <f>_xlfn.IFERROR(L578*N578,"")</f>
        <v/>
      </c>
    </row>
    <row ht="45" customHeight="1" r="579" s="28" customFormat="1">
      <c r="A579" s="126">
        <v>8055035683645</v>
      </c>
      <c r="B579" s="30"/>
      <c r="C579" s="127" t="s">
        <v>1444</v>
      </c>
      <c r="D579" s="152" t="s">
        <v>1445</v>
      </c>
      <c r="E579" s="153">
        <v>2</v>
      </c>
      <c r="F579" s="154"/>
      <c r="G579" s="150">
        <v>13.9</v>
      </c>
      <c r="H579" s="36">
        <f>G579*0.5*0.9*0.95</f>
        <v>5.94225</v>
      </c>
      <c r="I579" s="62">
        <f>H579*0.94</f>
        <v>5.585715</v>
      </c>
      <c r="J579" s="62">
        <f>H579*0.87</f>
        <v>5.1697575</v>
      </c>
      <c r="K579" s="129" t="s">
        <v>1444</v>
      </c>
      <c r="L579" s="39"/>
      <c r="M579" s="40" t="str">
        <f>IF(L579&lt;1,"",IF(L579&lt;6,0,IF(L579&lt;12,0.06,IF(L579&gt;11,0.13,0))))</f>
        <v/>
      </c>
      <c r="N579" s="41" t="str">
        <f>IF(L579=0,"",IF(L579&lt;6,H579,IF(L579&lt;12,I579,J579)))</f>
        <v/>
      </c>
      <c r="O579" s="40" t="str">
        <f>_xlfn.IFERROR(L579*N579,"")</f>
        <v/>
      </c>
    </row>
    <row ht="45" customHeight="1" r="580" s="28" customFormat="1">
      <c r="A580" s="126">
        <v>8055035683614</v>
      </c>
      <c r="B580" s="30"/>
      <c r="C580" s="127" t="s">
        <v>1446</v>
      </c>
      <c r="D580" s="152" t="s">
        <v>1447</v>
      </c>
      <c r="E580" s="153">
        <v>2</v>
      </c>
      <c r="F580" s="154"/>
      <c r="G580" s="150">
        <v>13.9</v>
      </c>
      <c r="H580" s="36">
        <f>G580*0.5*0.9*0.95</f>
        <v>5.94225</v>
      </c>
      <c r="I580" s="62">
        <f>H580*0.94</f>
        <v>5.585715</v>
      </c>
      <c r="J580" s="62">
        <f>H580*0.87</f>
        <v>5.1697575</v>
      </c>
      <c r="K580" s="129" t="s">
        <v>1446</v>
      </c>
      <c r="L580" s="39"/>
      <c r="M580" s="40" t="str">
        <f>IF(L580&lt;1,"",IF(L580&lt;6,0,IF(L580&lt;12,0.06,IF(L580&gt;11,0.13,0))))</f>
        <v/>
      </c>
      <c r="N580" s="41" t="str">
        <f>IF(L580=0,"",IF(L580&lt;6,H580,IF(L580&lt;12,I580,J580)))</f>
        <v/>
      </c>
      <c r="O580" s="40" t="str">
        <f>_xlfn.IFERROR(L580*N580,"")</f>
        <v/>
      </c>
    </row>
    <row ht="45" customHeight="1" r="581" s="28" customFormat="1">
      <c r="A581" s="132">
        <v>8053300577798</v>
      </c>
      <c r="C581" s="121" t="s">
        <v>1448</v>
      </c>
      <c r="D581" s="146" t="s">
        <v>1449</v>
      </c>
      <c r="E581" s="147" t="s">
        <v>23</v>
      </c>
      <c r="F581" s="151" t="s">
        <v>1427</v>
      </c>
      <c r="G581" s="150">
        <v>13.9</v>
      </c>
      <c r="H581" s="36">
        <f>G581*0.5*0.9*0.95</f>
        <v>5.94225</v>
      </c>
      <c r="I581" s="37">
        <f>H581*0.94</f>
        <v>5.585715</v>
      </c>
      <c r="J581" s="37">
        <f>H581*0.87</f>
        <v>5.1697575</v>
      </c>
      <c r="K581" s="123" t="s">
        <v>1448</v>
      </c>
      <c r="L581" s="39"/>
      <c r="M581" s="40" t="str">
        <f>IF(L581&lt;1,"",IF(L581&lt;6,0,IF(L581&lt;12,0.06,IF(L581&gt;11,0.13,0))))</f>
        <v/>
      </c>
      <c r="N581" s="41" t="str">
        <f>IF(L581=0,"",IF(L581&lt;6,H581,IF(L581&lt;12,I581,J581)))</f>
        <v/>
      </c>
      <c r="O581" s="40" t="str">
        <f>_xlfn.IFERROR(L581*N581,"")</f>
        <v/>
      </c>
    </row>
    <row ht="45" customHeight="1" r="582" s="28" customFormat="1">
      <c r="A582" s="132">
        <v>8053300577644</v>
      </c>
      <c r="C582" s="121" t="s">
        <v>1450</v>
      </c>
      <c r="D582" s="146" t="s">
        <v>1451</v>
      </c>
      <c r="E582" s="147" t="s">
        <v>23</v>
      </c>
      <c r="F582" s="151" t="s">
        <v>1427</v>
      </c>
      <c r="G582" s="150">
        <v>13.9</v>
      </c>
      <c r="H582" s="36">
        <f>G582*0.5*0.9*0.95</f>
        <v>5.94225</v>
      </c>
      <c r="I582" s="37">
        <f>H582*0.94</f>
        <v>5.585715</v>
      </c>
      <c r="J582" s="37">
        <f>H582*0.87</f>
        <v>5.1697575</v>
      </c>
      <c r="K582" s="123" t="s">
        <v>1450</v>
      </c>
      <c r="L582" s="39"/>
      <c r="M582" s="40" t="str">
        <f>IF(L582&lt;1,"",IF(L582&lt;6,0,IF(L582&lt;12,0.06,IF(L582&gt;11,0.13,0))))</f>
        <v/>
      </c>
      <c r="N582" s="41" t="str">
        <f>IF(L582=0,"",IF(L582&lt;6,H582,IF(L582&lt;12,I582,J582)))</f>
        <v/>
      </c>
      <c r="O582" s="40" t="str">
        <f>_xlfn.IFERROR(L582*N582,"")</f>
        <v/>
      </c>
    </row>
    <row ht="45" customHeight="1" r="583" s="28" customFormat="1">
      <c r="A583" s="132">
        <v>8053300577668</v>
      </c>
      <c r="C583" s="121" t="s">
        <v>1452</v>
      </c>
      <c r="D583" s="146" t="s">
        <v>1453</v>
      </c>
      <c r="E583" s="147" t="s">
        <v>23</v>
      </c>
      <c r="F583" s="151" t="s">
        <v>1427</v>
      </c>
      <c r="G583" s="150">
        <v>13.9</v>
      </c>
      <c r="H583" s="36">
        <f>G583*0.5*0.9*0.95</f>
        <v>5.94225</v>
      </c>
      <c r="I583" s="37">
        <f>H583*0.94</f>
        <v>5.585715</v>
      </c>
      <c r="J583" s="37">
        <f>H583*0.87</f>
        <v>5.1697575</v>
      </c>
      <c r="K583" s="123" t="s">
        <v>1452</v>
      </c>
      <c r="L583" s="39"/>
      <c r="M583" s="40" t="str">
        <f>IF(L583&lt;1,"",IF(L583&lt;6,0,IF(L583&lt;12,0.06,IF(L583&gt;11,0.13,0))))</f>
        <v/>
      </c>
      <c r="N583" s="41" t="str">
        <f>IF(L583=0,"",IF(L583&lt;6,H583,IF(L583&lt;12,I583,J583)))</f>
        <v/>
      </c>
      <c r="O583" s="40" t="str">
        <f>_xlfn.IFERROR(L583*N583,"")</f>
        <v/>
      </c>
    </row>
    <row ht="45" customHeight="1" r="584" s="28" customFormat="1">
      <c r="A584" s="126">
        <v>8055035683638</v>
      </c>
      <c r="B584" s="30"/>
      <c r="C584" s="127" t="s">
        <v>1454</v>
      </c>
      <c r="D584" s="152" t="s">
        <v>1437</v>
      </c>
      <c r="E584" s="153">
        <v>2</v>
      </c>
      <c r="F584" s="154"/>
      <c r="G584" s="150">
        <v>13.9</v>
      </c>
      <c r="H584" s="36">
        <f>G584*0.5*0.9*0.95</f>
        <v>5.94225</v>
      </c>
      <c r="I584" s="62">
        <f>H584*0.94</f>
        <v>5.585715</v>
      </c>
      <c r="J584" s="62">
        <f>H584*0.87</f>
        <v>5.1697575</v>
      </c>
      <c r="K584" s="129" t="s">
        <v>1454</v>
      </c>
      <c r="L584" s="39"/>
      <c r="M584" s="40" t="str">
        <f>IF(L584&lt;1,"",IF(L584&lt;6,0,IF(L584&lt;12,0.06,IF(L584&gt;11,0.13,0))))</f>
        <v/>
      </c>
      <c r="N584" s="41" t="str">
        <f>IF(L584=0,"",IF(L584&lt;6,H584,IF(L584&lt;12,I584,J584)))</f>
        <v/>
      </c>
      <c r="O584" s="40" t="str">
        <f>_xlfn.IFERROR(L584*N584,"")</f>
        <v/>
      </c>
    </row>
    <row ht="45" customHeight="1" r="585" s="28" customFormat="1">
      <c r="A585" s="132">
        <v>8053300577675</v>
      </c>
      <c r="C585" s="121" t="s">
        <v>1455</v>
      </c>
      <c r="D585" s="146" t="s">
        <v>1441</v>
      </c>
      <c r="E585" s="147" t="s">
        <v>23</v>
      </c>
      <c r="F585" s="151" t="s">
        <v>1427</v>
      </c>
      <c r="G585" s="150">
        <v>13.9</v>
      </c>
      <c r="H585" s="36">
        <f>G585*0.5*0.9*0.95</f>
        <v>5.94225</v>
      </c>
      <c r="I585" s="37">
        <f>H585*0.94</f>
        <v>5.585715</v>
      </c>
      <c r="J585" s="37">
        <f>H585*0.87</f>
        <v>5.1697575</v>
      </c>
      <c r="K585" s="123" t="s">
        <v>1455</v>
      </c>
      <c r="L585" s="39"/>
      <c r="M585" s="40" t="str">
        <f>IF(L585&lt;1,"",IF(L585&lt;6,0,IF(L585&lt;12,0.06,IF(L585&gt;11,0.13,0))))</f>
        <v/>
      </c>
      <c r="N585" s="41" t="str">
        <f>IF(L585=0,"",IF(L585&lt;6,H585,IF(L585&lt;12,I585,J585)))</f>
        <v/>
      </c>
      <c r="O585" s="40" t="str">
        <f>_xlfn.IFERROR(L585*N585,"")</f>
        <v/>
      </c>
    </row>
    <row ht="45" customHeight="1" r="586" s="28" customFormat="1">
      <c r="A586" s="132">
        <v>8053300577705</v>
      </c>
      <c r="C586" s="121" t="s">
        <v>1456</v>
      </c>
      <c r="D586" s="146" t="s">
        <v>1457</v>
      </c>
      <c r="E586" s="147" t="s">
        <v>23</v>
      </c>
      <c r="F586" s="151" t="s">
        <v>811</v>
      </c>
      <c r="G586" s="150">
        <v>19.9</v>
      </c>
      <c r="H586" s="36">
        <f>G586*0.5*0.9*0.95</f>
        <v>8.50725</v>
      </c>
      <c r="I586" s="37">
        <f>H586*0.94</f>
        <v>7.996815</v>
      </c>
      <c r="J586" s="37">
        <f>H586*0.87</f>
        <v>7.4013075</v>
      </c>
      <c r="K586" s="123" t="s">
        <v>1456</v>
      </c>
      <c r="L586" s="39"/>
      <c r="M586" s="40" t="str">
        <f>IF(L586&lt;1,"",IF(L586&lt;6,0,IF(L586&lt;12,0.06,IF(L586&gt;11,0.13,0))))</f>
        <v/>
      </c>
      <c r="N586" s="41" t="str">
        <f>IF(L586=0,"",IF(L586&lt;6,H586,IF(L586&lt;12,I586,J586)))</f>
        <v/>
      </c>
      <c r="O586" s="40" t="str">
        <f>_xlfn.IFERROR(L586*N586,"")</f>
        <v/>
      </c>
    </row>
    <row ht="45" customHeight="1" r="587" s="28" customFormat="1">
      <c r="A587" s="132">
        <v>8055035682679</v>
      </c>
      <c r="B587" s="30"/>
      <c r="C587" s="121" t="s">
        <v>1458</v>
      </c>
      <c r="D587" s="146" t="s">
        <v>1459</v>
      </c>
      <c r="E587" s="156">
        <v>2</v>
      </c>
      <c r="F587" s="151" t="s">
        <v>811</v>
      </c>
      <c r="G587" s="150">
        <v>19.9</v>
      </c>
      <c r="H587" s="36">
        <f>G587*0.5*0.9*0.95</f>
        <v>8.50725</v>
      </c>
      <c r="I587" s="37">
        <f>H587*0.94</f>
        <v>7.996815</v>
      </c>
      <c r="J587" s="37">
        <f>H587*0.87</f>
        <v>7.4013075</v>
      </c>
      <c r="K587" s="123" t="s">
        <v>1458</v>
      </c>
      <c r="L587" s="39"/>
      <c r="M587" s="40" t="str">
        <f>IF(L587&lt;1,"",IF(L587&lt;6,0,IF(L587&lt;12,0.06,IF(L587&gt;11,0.13,0))))</f>
        <v/>
      </c>
      <c r="N587" s="41" t="str">
        <f>IF(L587=0,"",IF(L587&lt;6,H587,IF(L587&lt;12,I587,J587)))</f>
        <v/>
      </c>
      <c r="O587" s="40" t="str">
        <f>_xlfn.IFERROR(L587*N587,"")</f>
        <v/>
      </c>
    </row>
    <row ht="45" customHeight="1" r="588" s="28" customFormat="1">
      <c r="A588" s="132">
        <v>8055035682686</v>
      </c>
      <c r="B588" s="30"/>
      <c r="C588" s="121" t="s">
        <v>1460</v>
      </c>
      <c r="D588" s="146" t="s">
        <v>1461</v>
      </c>
      <c r="E588" s="156">
        <v>2</v>
      </c>
      <c r="F588" s="151" t="s">
        <v>811</v>
      </c>
      <c r="G588" s="150">
        <v>19.9</v>
      </c>
      <c r="H588" s="36">
        <f>G588*0.5*0.9*0.95</f>
        <v>8.50725</v>
      </c>
      <c r="I588" s="37">
        <f>H588*0.94</f>
        <v>7.996815</v>
      </c>
      <c r="J588" s="37">
        <f>H588*0.87</f>
        <v>7.4013075</v>
      </c>
      <c r="K588" s="123" t="s">
        <v>1460</v>
      </c>
      <c r="L588" s="39"/>
      <c r="M588" s="40" t="str">
        <f>IF(L588&lt;1,"",IF(L588&lt;6,0,IF(L588&lt;12,0.06,IF(L588&gt;11,0.13,0))))</f>
        <v/>
      </c>
      <c r="N588" s="41" t="str">
        <f>IF(L588=0,"",IF(L588&lt;6,H588,IF(L588&lt;12,I588,J588)))</f>
        <v/>
      </c>
      <c r="O588" s="40" t="str">
        <f>_xlfn.IFERROR(L588*N588,"")</f>
        <v/>
      </c>
    </row>
    <row ht="45" customHeight="1" r="589" s="28" customFormat="1">
      <c r="A589" s="132">
        <v>8053300577699</v>
      </c>
      <c r="C589" s="121" t="s">
        <v>1462</v>
      </c>
      <c r="D589" s="146" t="s">
        <v>1463</v>
      </c>
      <c r="E589" s="147" t="s">
        <v>23</v>
      </c>
      <c r="F589" s="151" t="s">
        <v>811</v>
      </c>
      <c r="G589" s="150">
        <v>19.9</v>
      </c>
      <c r="H589" s="36">
        <f>G589*0.5*0.9*0.95</f>
        <v>8.50725</v>
      </c>
      <c r="I589" s="37">
        <f>H589*0.94</f>
        <v>7.996815</v>
      </c>
      <c r="J589" s="37">
        <f>H589*0.87</f>
        <v>7.4013075</v>
      </c>
      <c r="K589" s="123" t="s">
        <v>1462</v>
      </c>
      <c r="L589" s="39"/>
      <c r="M589" s="40" t="str">
        <f>IF(L589&lt;1,"",IF(L589&lt;6,0,IF(L589&lt;12,0.06,IF(L589&gt;11,0.13,0))))</f>
        <v/>
      </c>
      <c r="N589" s="41" t="str">
        <f>IF(L589=0,"",IF(L589&lt;6,H589,IF(L589&lt;12,I589,J589)))</f>
        <v/>
      </c>
      <c r="O589" s="40" t="str">
        <f>_xlfn.IFERROR(L589*N589,"")</f>
        <v/>
      </c>
    </row>
    <row ht="45" customHeight="1" r="590" s="28" customFormat="1">
      <c r="A590" s="132">
        <v>8053300577712</v>
      </c>
      <c r="C590" s="121" t="s">
        <v>1464</v>
      </c>
      <c r="D590" s="146" t="s">
        <v>1465</v>
      </c>
      <c r="E590" s="147" t="s">
        <v>406</v>
      </c>
      <c r="F590" s="151" t="s">
        <v>738</v>
      </c>
      <c r="G590" s="150">
        <v>16.9</v>
      </c>
      <c r="H590" s="36">
        <f>G590*0.5*0.9*0.95</f>
        <v>7.22475</v>
      </c>
      <c r="I590" s="37">
        <f>H590*0.94</f>
        <v>6.791265</v>
      </c>
      <c r="J590" s="37">
        <f>H590*0.87</f>
        <v>6.2855325</v>
      </c>
      <c r="K590" s="123" t="s">
        <v>1464</v>
      </c>
      <c r="L590" s="39"/>
      <c r="M590" s="40" t="str">
        <f>IF(L590&lt;1,"",IF(L590&lt;6,0,IF(L590&lt;12,0.06,IF(L590&gt;11,0.13,0))))</f>
        <v/>
      </c>
      <c r="N590" s="41" t="str">
        <f>IF(L590=0,"",IF(L590&lt;6,H590,IF(L590&lt;12,I590,J590)))</f>
        <v/>
      </c>
      <c r="O590" s="40" t="str">
        <f>_xlfn.IFERROR(L590*N590,"")</f>
        <v/>
      </c>
    </row>
    <row ht="45" customHeight="1" r="591" s="28" customFormat="1">
      <c r="A591" s="132">
        <v>8053300577767</v>
      </c>
      <c r="C591" s="121" t="s">
        <v>1466</v>
      </c>
      <c r="D591" s="146" t="s">
        <v>1467</v>
      </c>
      <c r="E591" s="147" t="s">
        <v>406</v>
      </c>
      <c r="F591" s="151" t="s">
        <v>738</v>
      </c>
      <c r="G591" s="150">
        <v>16.9</v>
      </c>
      <c r="H591" s="36">
        <f>G591*0.5*0.9*0.95</f>
        <v>7.22475</v>
      </c>
      <c r="I591" s="37">
        <f>H591*0.94</f>
        <v>6.791265</v>
      </c>
      <c r="J591" s="37">
        <f>H591*0.87</f>
        <v>6.2855325</v>
      </c>
      <c r="K591" s="123" t="s">
        <v>1466</v>
      </c>
      <c r="L591" s="39"/>
      <c r="M591" s="40" t="str">
        <f>IF(L591&lt;1,"",IF(L591&lt;6,0,IF(L591&lt;12,0.06,IF(L591&gt;11,0.13,0))))</f>
        <v/>
      </c>
      <c r="N591" s="41" t="str">
        <f>IF(L591=0,"",IF(L591&lt;6,H591,IF(L591&lt;12,I591,J591)))</f>
        <v/>
      </c>
      <c r="O591" s="40" t="str">
        <f>_xlfn.IFERROR(L591*N591,"")</f>
        <v/>
      </c>
    </row>
    <row ht="45" customHeight="1" r="592" s="28" customFormat="1">
      <c r="A592" s="132">
        <v>8053300577750</v>
      </c>
      <c r="C592" s="121" t="s">
        <v>1468</v>
      </c>
      <c r="D592" s="146" t="s">
        <v>1469</v>
      </c>
      <c r="E592" s="147" t="s">
        <v>406</v>
      </c>
      <c r="F592" s="151" t="s">
        <v>738</v>
      </c>
      <c r="G592" s="150">
        <v>16.9</v>
      </c>
      <c r="H592" s="36">
        <f>G592*0.5*0.9*0.95</f>
        <v>7.22475</v>
      </c>
      <c r="I592" s="37">
        <f>H592*0.94</f>
        <v>6.791265</v>
      </c>
      <c r="J592" s="37">
        <f>H592*0.87</f>
        <v>6.2855325</v>
      </c>
      <c r="K592" s="123" t="s">
        <v>1468</v>
      </c>
      <c r="L592" s="39"/>
      <c r="M592" s="40" t="str">
        <f>IF(L592&lt;1,"",IF(L592&lt;6,0,IF(L592&lt;12,0.06,IF(L592&gt;11,0.13,0))))</f>
        <v/>
      </c>
      <c r="N592" s="41" t="str">
        <f>IF(L592=0,"",IF(L592&lt;6,H592,IF(L592&lt;12,I592,J592)))</f>
        <v/>
      </c>
      <c r="O592" s="40" t="str">
        <f>_xlfn.IFERROR(L592*N592,"")</f>
        <v/>
      </c>
    </row>
    <row ht="45" customHeight="1" r="593" s="28" customFormat="1">
      <c r="A593" s="132">
        <v>8053300577743</v>
      </c>
      <c r="C593" s="121" t="s">
        <v>1470</v>
      </c>
      <c r="D593" s="146" t="s">
        <v>1471</v>
      </c>
      <c r="E593" s="147" t="s">
        <v>406</v>
      </c>
      <c r="F593" s="151" t="s">
        <v>738</v>
      </c>
      <c r="G593" s="150">
        <v>16.9</v>
      </c>
      <c r="H593" s="36">
        <f>G593*0.5*0.9*0.95</f>
        <v>7.22475</v>
      </c>
      <c r="I593" s="37">
        <f>H593*0.94</f>
        <v>6.791265</v>
      </c>
      <c r="J593" s="37">
        <f>H593*0.87</f>
        <v>6.2855325</v>
      </c>
      <c r="K593" s="123" t="s">
        <v>1470</v>
      </c>
      <c r="L593" s="39"/>
      <c r="M593" s="40" t="str">
        <f>IF(L593&lt;1,"",IF(L593&lt;6,0,IF(L593&lt;12,0.06,IF(L593&gt;11,0.13,0))))</f>
        <v/>
      </c>
      <c r="N593" s="41" t="str">
        <f>IF(L593=0,"",IF(L593&lt;6,H593,IF(L593&lt;12,I593,J593)))</f>
        <v/>
      </c>
      <c r="O593" s="40" t="str">
        <f>_xlfn.IFERROR(L593*N593,"")</f>
        <v/>
      </c>
    </row>
    <row ht="45" customHeight="1" r="594" s="28" customFormat="1">
      <c r="A594" s="132">
        <v>8053300577736</v>
      </c>
      <c r="C594" s="121" t="s">
        <v>1472</v>
      </c>
      <c r="D594" s="146" t="s">
        <v>1473</v>
      </c>
      <c r="E594" s="147" t="s">
        <v>406</v>
      </c>
      <c r="F594" s="151" t="s">
        <v>738</v>
      </c>
      <c r="G594" s="150">
        <v>16.9</v>
      </c>
      <c r="H594" s="36">
        <f>G594*0.5*0.9*0.95</f>
        <v>7.22475</v>
      </c>
      <c r="I594" s="37">
        <f>H594*0.94</f>
        <v>6.791265</v>
      </c>
      <c r="J594" s="37">
        <f>H594*0.87</f>
        <v>6.2855325</v>
      </c>
      <c r="K594" s="123" t="s">
        <v>1472</v>
      </c>
      <c r="L594" s="39"/>
      <c r="M594" s="40" t="str">
        <f>IF(L594&lt;1,"",IF(L594&lt;6,0,IF(L594&lt;12,0.06,IF(L594&gt;11,0.13,0))))</f>
        <v/>
      </c>
      <c r="N594" s="41" t="str">
        <f>IF(L594=0,"",IF(L594&lt;6,H594,IF(L594&lt;12,I594,J594)))</f>
        <v/>
      </c>
      <c r="O594" s="40" t="str">
        <f>_xlfn.IFERROR(L594*N594,"")</f>
        <v/>
      </c>
    </row>
    <row ht="45" customHeight="1" r="595" s="28" customFormat="1">
      <c r="A595" s="132">
        <v>8053300577729</v>
      </c>
      <c r="C595" s="121" t="s">
        <v>1474</v>
      </c>
      <c r="D595" s="146" t="s">
        <v>1475</v>
      </c>
      <c r="E595" s="147" t="s">
        <v>406</v>
      </c>
      <c r="F595" s="151" t="s">
        <v>738</v>
      </c>
      <c r="G595" s="150">
        <v>16.9</v>
      </c>
      <c r="H595" s="36">
        <f>G595*0.5*0.9*0.95</f>
        <v>7.22475</v>
      </c>
      <c r="I595" s="37">
        <f>H595*0.94</f>
        <v>6.791265</v>
      </c>
      <c r="J595" s="37">
        <f>H595*0.87</f>
        <v>6.2855325</v>
      </c>
      <c r="K595" s="123" t="s">
        <v>1474</v>
      </c>
      <c r="L595" s="39"/>
      <c r="M595" s="40" t="str">
        <f>IF(L595&lt;1,"",IF(L595&lt;6,0,IF(L595&lt;12,0.06,IF(L595&gt;11,0.13,0))))</f>
        <v/>
      </c>
      <c r="N595" s="41" t="str">
        <f>IF(L595=0,"",IF(L595&lt;6,H595,IF(L595&lt;12,I595,J595)))</f>
        <v/>
      </c>
      <c r="O595" s="40" t="str">
        <f>_xlfn.IFERROR(L595*N595,"")</f>
        <v/>
      </c>
    </row>
    <row ht="45" customHeight="1" r="596" s="28" customFormat="1">
      <c r="A596" s="131" t="s">
        <v>1476</v>
      </c>
      <c r="B596" s="30"/>
      <c r="C596" s="121" t="s">
        <v>1477</v>
      </c>
      <c r="D596" s="146" t="s">
        <v>1478</v>
      </c>
      <c r="E596" s="147" t="s">
        <v>23</v>
      </c>
      <c r="F596" s="151" t="s">
        <v>293</v>
      </c>
      <c r="G596" s="150">
        <v>14.9</v>
      </c>
      <c r="H596" s="36">
        <f>G596*0.5*0.9*0.95</f>
        <v>6.36975</v>
      </c>
      <c r="I596" s="37">
        <f>H596*0.94</f>
        <v>5.987565</v>
      </c>
      <c r="J596" s="37">
        <f>H596*0.87</f>
        <v>5.5416825</v>
      </c>
      <c r="K596" s="123" t="s">
        <v>1477</v>
      </c>
      <c r="L596" s="39"/>
      <c r="M596" s="40" t="str">
        <f>IF(L596&lt;1,"",IF(L596&lt;6,0,IF(L596&lt;12,0.06,IF(L596&gt;11,0.13,0))))</f>
        <v/>
      </c>
      <c r="N596" s="41" t="str">
        <f>IF(L596=0,"",IF(L596&lt;6,H596,IF(L596&lt;12,I596,J596)))</f>
        <v/>
      </c>
      <c r="O596" s="40" t="str">
        <f>_xlfn.IFERROR(L596*N596,"")</f>
        <v/>
      </c>
    </row>
    <row ht="45" customHeight="1" r="597" s="28" customFormat="1">
      <c r="A597" s="132">
        <v>8053300577859</v>
      </c>
      <c r="C597" s="121" t="s">
        <v>1479</v>
      </c>
      <c r="D597" s="146" t="s">
        <v>1480</v>
      </c>
      <c r="E597" s="147" t="s">
        <v>23</v>
      </c>
      <c r="F597" s="151" t="s">
        <v>293</v>
      </c>
      <c r="G597" s="150">
        <v>14.9</v>
      </c>
      <c r="H597" s="36">
        <f>G597*0.5*0.9*0.95</f>
        <v>6.36975</v>
      </c>
      <c r="I597" s="37">
        <f>H597*0.94</f>
        <v>5.987565</v>
      </c>
      <c r="J597" s="37">
        <f>H597*0.87</f>
        <v>5.5416825</v>
      </c>
      <c r="K597" s="123" t="s">
        <v>1479</v>
      </c>
      <c r="L597" s="39"/>
      <c r="M597" s="40" t="str">
        <f>IF(L597&lt;1,"",IF(L597&lt;6,0,IF(L597&lt;12,0.06,IF(L597&gt;11,0.13,0))))</f>
        <v/>
      </c>
      <c r="N597" s="41" t="str">
        <f>IF(L597=0,"",IF(L597&lt;6,H597,IF(L597&lt;12,I597,J597)))</f>
        <v/>
      </c>
      <c r="O597" s="40" t="str">
        <f>_xlfn.IFERROR(L597*N597,"")</f>
        <v/>
      </c>
    </row>
    <row ht="45" customHeight="1" r="598" s="28" customFormat="1">
      <c r="A598" s="132">
        <v>8055035682693</v>
      </c>
      <c r="B598" s="30"/>
      <c r="C598" s="121" t="s">
        <v>1481</v>
      </c>
      <c r="D598" s="146" t="s">
        <v>1482</v>
      </c>
      <c r="E598" s="156">
        <v>2</v>
      </c>
      <c r="F598" s="151" t="s">
        <v>293</v>
      </c>
      <c r="G598" s="150">
        <v>14.9</v>
      </c>
      <c r="H598" s="36">
        <f>G598*0.5*0.9*0.95</f>
        <v>6.36975</v>
      </c>
      <c r="I598" s="37">
        <f>H598*0.94</f>
        <v>5.987565</v>
      </c>
      <c r="J598" s="37">
        <f>H598*0.87</f>
        <v>5.5416825</v>
      </c>
      <c r="K598" s="123" t="s">
        <v>1481</v>
      </c>
      <c r="L598" s="39"/>
      <c r="M598" s="40" t="str">
        <f>IF(L598&lt;1,"",IF(L598&lt;6,0,IF(L598&lt;12,0.06,IF(L598&gt;11,0.13,0))))</f>
        <v/>
      </c>
      <c r="N598" s="41" t="str">
        <f>IF(L598=0,"",IF(L598&lt;6,H598,IF(L598&lt;12,I598,J598)))</f>
        <v/>
      </c>
      <c r="O598" s="40" t="str">
        <f>_xlfn.IFERROR(L598*N598,"")</f>
        <v/>
      </c>
    </row>
    <row ht="45" customHeight="1" r="599" s="28" customFormat="1">
      <c r="A599" s="132">
        <v>8055035682709</v>
      </c>
      <c r="B599" s="30"/>
      <c r="C599" s="121" t="s">
        <v>1483</v>
      </c>
      <c r="D599" s="146" t="s">
        <v>1484</v>
      </c>
      <c r="E599" s="156">
        <v>2</v>
      </c>
      <c r="F599" s="151" t="s">
        <v>293</v>
      </c>
      <c r="G599" s="150">
        <v>14.9</v>
      </c>
      <c r="H599" s="36">
        <f>G599*0.5*0.9*0.95</f>
        <v>6.36975</v>
      </c>
      <c r="I599" s="37">
        <f>H599*0.94</f>
        <v>5.987565</v>
      </c>
      <c r="J599" s="37">
        <f>H599*0.87</f>
        <v>5.5416825</v>
      </c>
      <c r="K599" s="123" t="s">
        <v>1483</v>
      </c>
      <c r="L599" s="39"/>
      <c r="M599" s="40" t="str">
        <f>IF(L599&lt;1,"",IF(L599&lt;6,0,IF(L599&lt;12,0.06,IF(L599&gt;11,0.13,0))))</f>
        <v/>
      </c>
      <c r="N599" s="41" t="str">
        <f>IF(L599=0,"",IF(L599&lt;6,H599,IF(L599&lt;12,I599,J599)))</f>
        <v/>
      </c>
      <c r="O599" s="40" t="str">
        <f>_xlfn.IFERROR(L599*N599,"")</f>
        <v/>
      </c>
    </row>
    <row ht="45" customHeight="1" r="600" s="28" customFormat="1">
      <c r="A600" s="132">
        <v>8055035680453</v>
      </c>
      <c r="B600" s="30"/>
      <c r="C600" s="121" t="s">
        <v>1485</v>
      </c>
      <c r="D600" s="146" t="s">
        <v>1486</v>
      </c>
      <c r="E600" s="147" t="s">
        <v>23</v>
      </c>
      <c r="F600" s="151" t="s">
        <v>293</v>
      </c>
      <c r="G600" s="150">
        <v>14.9</v>
      </c>
      <c r="H600" s="36">
        <f>G600*0.5*0.9*0.95</f>
        <v>6.36975</v>
      </c>
      <c r="I600" s="37">
        <f>H600*0.94</f>
        <v>5.987565</v>
      </c>
      <c r="J600" s="37">
        <f>H600*0.87</f>
        <v>5.5416825</v>
      </c>
      <c r="K600" s="123" t="s">
        <v>1485</v>
      </c>
      <c r="L600" s="39"/>
      <c r="M600" s="40" t="str">
        <f>IF(L600&lt;1,"",IF(L600&lt;6,0,IF(L600&lt;12,0.06,IF(L600&gt;11,0.13,0))))</f>
        <v/>
      </c>
      <c r="N600" s="41" t="str">
        <f>IF(L600=0,"",IF(L600&lt;6,H600,IF(L600&lt;12,I600,J600)))</f>
        <v/>
      </c>
      <c r="O600" s="40" t="str">
        <f>_xlfn.IFERROR(L600*N600,"")</f>
        <v/>
      </c>
    </row>
    <row ht="45" customHeight="1" r="601" s="28" customFormat="1">
      <c r="A601" s="132">
        <v>8053300577842</v>
      </c>
      <c r="C601" s="121" t="s">
        <v>1487</v>
      </c>
      <c r="D601" s="146" t="s">
        <v>1488</v>
      </c>
      <c r="E601" s="147" t="s">
        <v>23</v>
      </c>
      <c r="F601" s="151" t="s">
        <v>293</v>
      </c>
      <c r="G601" s="150">
        <v>14.9</v>
      </c>
      <c r="H601" s="36">
        <f>G601*0.5*0.9*0.95</f>
        <v>6.36975</v>
      </c>
      <c r="I601" s="37">
        <f>H601*0.94</f>
        <v>5.987565</v>
      </c>
      <c r="J601" s="37">
        <f>H601*0.87</f>
        <v>5.5416825</v>
      </c>
      <c r="K601" s="123" t="s">
        <v>1487</v>
      </c>
      <c r="L601" s="39"/>
      <c r="M601" s="40" t="str">
        <f>IF(L601&lt;1,"",IF(L601&lt;6,0,IF(L601&lt;12,0.06,IF(L601&gt;11,0.13,0))))</f>
        <v/>
      </c>
      <c r="N601" s="41" t="str">
        <f>IF(L601=0,"",IF(L601&lt;6,H601,IF(L601&lt;12,I601,J601)))</f>
        <v/>
      </c>
      <c r="O601" s="40" t="str">
        <f>_xlfn.IFERROR(L601*N601,"")</f>
        <v/>
      </c>
    </row>
    <row ht="45" customHeight="1" r="602" s="28" customFormat="1">
      <c r="A602" s="132">
        <v>8055035680446</v>
      </c>
      <c r="B602" s="30"/>
      <c r="C602" s="121" t="s">
        <v>1489</v>
      </c>
      <c r="D602" s="146" t="s">
        <v>1490</v>
      </c>
      <c r="E602" s="147" t="s">
        <v>23</v>
      </c>
      <c r="F602" s="151" t="s">
        <v>293</v>
      </c>
      <c r="G602" s="150">
        <v>14.9</v>
      </c>
      <c r="H602" s="36">
        <f>G602*0.5*0.9*0.95</f>
        <v>6.36975</v>
      </c>
      <c r="I602" s="37">
        <f>H602*0.94</f>
        <v>5.987565</v>
      </c>
      <c r="J602" s="37">
        <f>H602*0.87</f>
        <v>5.5416825</v>
      </c>
      <c r="K602" s="123" t="s">
        <v>1489</v>
      </c>
      <c r="L602" s="39"/>
      <c r="M602" s="40" t="str">
        <f>IF(L602&lt;1,"",IF(L602&lt;6,0,IF(L602&lt;12,0.06,IF(L602&gt;11,0.13,0))))</f>
        <v/>
      </c>
      <c r="N602" s="41" t="str">
        <f>IF(L602=0,"",IF(L602&lt;6,H602,IF(L602&lt;12,I602,J602)))</f>
        <v/>
      </c>
      <c r="O602" s="40" t="str">
        <f>_xlfn.IFERROR(L602*N602,"")</f>
        <v/>
      </c>
    </row>
    <row ht="45" customHeight="1" r="603" s="28" customFormat="1">
      <c r="A603" s="132">
        <v>8053300577255</v>
      </c>
      <c r="C603" s="121" t="s">
        <v>1491</v>
      </c>
      <c r="D603" s="146" t="s">
        <v>1492</v>
      </c>
      <c r="E603" s="147" t="s">
        <v>231</v>
      </c>
      <c r="F603" s="151" t="s">
        <v>239</v>
      </c>
      <c r="G603" s="150">
        <v>59</v>
      </c>
      <c r="H603" s="36">
        <f>G603*0.5*0.9*0.95</f>
        <v>25.2225</v>
      </c>
      <c r="I603" s="37">
        <f>H603*0.94</f>
        <v>23.70915</v>
      </c>
      <c r="J603" s="37">
        <f>H603*0.87</f>
        <v>21.943575</v>
      </c>
      <c r="K603" s="123" t="s">
        <v>1491</v>
      </c>
      <c r="L603" s="39"/>
      <c r="M603" s="40" t="str">
        <f>IF(L603&lt;1,"",IF(L603&lt;6,0,IF(L603&lt;12,0.06,IF(L603&gt;11,0.13,0))))</f>
        <v/>
      </c>
      <c r="N603" s="41" t="str">
        <f>IF(L603=0,"",IF(L603&lt;6,H603,IF(L603&lt;12,I603,J603)))</f>
        <v/>
      </c>
      <c r="O603" s="40" t="str">
        <f>_xlfn.IFERROR(L603*N603,"")</f>
        <v/>
      </c>
    </row>
    <row ht="45" customHeight="1" r="604" s="28" customFormat="1">
      <c r="A604" s="132">
        <v>8053300577828</v>
      </c>
      <c r="C604" s="121" t="s">
        <v>1493</v>
      </c>
      <c r="D604" s="146" t="s">
        <v>1494</v>
      </c>
      <c r="E604" s="147" t="s">
        <v>231</v>
      </c>
      <c r="F604" s="151" t="s">
        <v>239</v>
      </c>
      <c r="G604" s="150">
        <v>59</v>
      </c>
      <c r="H604" s="36">
        <f>G604*0.5*0.9*0.95</f>
        <v>25.2225</v>
      </c>
      <c r="I604" s="37">
        <f>H604*0.94</f>
        <v>23.70915</v>
      </c>
      <c r="J604" s="37">
        <f>H604*0.87</f>
        <v>21.943575</v>
      </c>
      <c r="K604" s="123" t="s">
        <v>1493</v>
      </c>
      <c r="L604" s="39"/>
      <c r="M604" s="40" t="str">
        <f>IF(L604&lt;1,"",IF(L604&lt;6,0,IF(L604&lt;12,0.06,IF(L604&gt;11,0.13,0))))</f>
        <v/>
      </c>
      <c r="N604" s="41" t="str">
        <f>IF(L604=0,"",IF(L604&lt;6,H604,IF(L604&lt;12,I604,J604)))</f>
        <v/>
      </c>
      <c r="O604" s="40" t="str">
        <f>_xlfn.IFERROR(L604*N604,"")</f>
        <v/>
      </c>
    </row>
    <row ht="45" customHeight="1" r="605" s="28" customFormat="1">
      <c r="A605" s="126">
        <v>8055035683515</v>
      </c>
      <c r="B605" s="30"/>
      <c r="C605" s="127" t="s">
        <v>1495</v>
      </c>
      <c r="D605" s="152" t="s">
        <v>1496</v>
      </c>
      <c r="E605" s="153">
        <v>1</v>
      </c>
      <c r="F605" s="154"/>
      <c r="G605" s="155">
        <v>59</v>
      </c>
      <c r="H605" s="36">
        <f>G605*0.5*0.9*0.95</f>
        <v>25.2225</v>
      </c>
      <c r="I605" s="62">
        <f>H605*0.94</f>
        <v>23.70915</v>
      </c>
      <c r="J605" s="62">
        <f>H605*0.87</f>
        <v>21.943575</v>
      </c>
      <c r="K605" s="129" t="s">
        <v>1495</v>
      </c>
      <c r="L605" s="39"/>
      <c r="M605" s="40" t="str">
        <f>IF(L605&lt;1,"",IF(L605&lt;6,0,IF(L605&lt;12,0.06,IF(L605&gt;11,0.13,0))))</f>
        <v/>
      </c>
      <c r="N605" s="41" t="str">
        <f>IF(L605=0,"",IF(L605&lt;6,H605,IF(L605&lt;12,I605,J605)))</f>
        <v/>
      </c>
      <c r="O605" s="40" t="str">
        <f>_xlfn.IFERROR(L605*N605,"")</f>
        <v/>
      </c>
    </row>
    <row ht="45" customHeight="1" r="606" s="28" customFormat="1">
      <c r="A606" s="132">
        <v>8053300577835</v>
      </c>
      <c r="C606" s="121" t="s">
        <v>1497</v>
      </c>
      <c r="D606" s="146" t="s">
        <v>1498</v>
      </c>
      <c r="E606" s="147" t="s">
        <v>231</v>
      </c>
      <c r="F606" s="151" t="s">
        <v>239</v>
      </c>
      <c r="G606" s="150">
        <v>59</v>
      </c>
      <c r="H606" s="36">
        <f>G606*0.5*0.9*0.95</f>
        <v>25.2225</v>
      </c>
      <c r="I606" s="37">
        <f>H606*0.94</f>
        <v>23.70915</v>
      </c>
      <c r="J606" s="37">
        <f>H606*0.87</f>
        <v>21.943575</v>
      </c>
      <c r="K606" s="123" t="s">
        <v>1497</v>
      </c>
      <c r="L606" s="39"/>
      <c r="M606" s="40" t="str">
        <f>IF(L606&lt;1,"",IF(L606&lt;6,0,IF(L606&lt;12,0.06,IF(L606&gt;11,0.13,0))))</f>
        <v/>
      </c>
      <c r="N606" s="41" t="str">
        <f>IF(L606=0,"",IF(L606&lt;6,H606,IF(L606&lt;12,I606,J606)))</f>
        <v/>
      </c>
      <c r="O606" s="40" t="str">
        <f>_xlfn.IFERROR(L606*N606,"")</f>
        <v/>
      </c>
    </row>
    <row ht="45" customHeight="1" r="607" s="28" customFormat="1">
      <c r="A607" s="132">
        <v>8053300577811</v>
      </c>
      <c r="C607" s="121" t="s">
        <v>1499</v>
      </c>
      <c r="D607" s="146" t="s">
        <v>1500</v>
      </c>
      <c r="E607" s="147" t="s">
        <v>231</v>
      </c>
      <c r="F607" s="151" t="s">
        <v>239</v>
      </c>
      <c r="G607" s="150">
        <v>59</v>
      </c>
      <c r="H607" s="36">
        <f>G607*0.5*0.9*0.95</f>
        <v>25.2225</v>
      </c>
      <c r="I607" s="37">
        <f>H607*0.94</f>
        <v>23.70915</v>
      </c>
      <c r="J607" s="37">
        <f>H607*0.87</f>
        <v>21.943575</v>
      </c>
      <c r="K607" s="123" t="s">
        <v>1499</v>
      </c>
      <c r="L607" s="39"/>
      <c r="M607" s="40" t="str">
        <f>IF(L607&lt;1,"",IF(L607&lt;6,0,IF(L607&lt;12,0.06,IF(L607&gt;11,0.13,0))))</f>
        <v/>
      </c>
      <c r="N607" s="41" t="str">
        <f>IF(L607=0,"",IF(L607&lt;6,H607,IF(L607&lt;12,I607,J607)))</f>
        <v/>
      </c>
      <c r="O607" s="40" t="str">
        <f>_xlfn.IFERROR(L607*N607,"")</f>
        <v/>
      </c>
    </row>
    <row ht="45" customHeight="1" r="608" s="28" customFormat="1">
      <c r="A608" s="132">
        <v>8053300579013</v>
      </c>
      <c r="B608" s="30"/>
      <c r="C608" s="121" t="s">
        <v>1501</v>
      </c>
      <c r="D608" s="146" t="s">
        <v>1502</v>
      </c>
      <c r="E608" s="147" t="s">
        <v>231</v>
      </c>
      <c r="F608" s="151" t="s">
        <v>239</v>
      </c>
      <c r="G608" s="150">
        <v>59</v>
      </c>
      <c r="H608" s="36">
        <f>G608*0.5*0.9*0.95</f>
        <v>25.2225</v>
      </c>
      <c r="I608" s="37">
        <f>H608*0.94</f>
        <v>23.70915</v>
      </c>
      <c r="J608" s="37">
        <f>H608*0.87</f>
        <v>21.943575</v>
      </c>
      <c r="K608" s="123" t="s">
        <v>1501</v>
      </c>
      <c r="L608" s="39"/>
      <c r="M608" s="40" t="str">
        <f>IF(L608&lt;1,"",IF(L608&lt;6,0,IF(L608&lt;12,0.06,IF(L608&gt;11,0.13,0))))</f>
        <v/>
      </c>
      <c r="N608" s="41" t="str">
        <f>IF(L608=0,"",IF(L608&lt;6,H608,IF(L608&lt;12,I608,J608)))</f>
        <v/>
      </c>
      <c r="O608" s="40" t="str">
        <f>_xlfn.IFERROR(L608*N608,"")</f>
        <v/>
      </c>
    </row>
    <row ht="45" customHeight="1" r="609" s="28" customFormat="1">
      <c r="A609" s="126">
        <v>8055035683522</v>
      </c>
      <c r="B609" s="30"/>
      <c r="C609" s="127" t="s">
        <v>1503</v>
      </c>
      <c r="D609" s="152" t="s">
        <v>1504</v>
      </c>
      <c r="E609" s="153">
        <v>1</v>
      </c>
      <c r="F609" s="154"/>
      <c r="G609" s="155">
        <v>59</v>
      </c>
      <c r="H609" s="36">
        <f>G609*0.5*0.9*0.95</f>
        <v>25.2225</v>
      </c>
      <c r="I609" s="62">
        <f>H609*0.94</f>
        <v>23.70915</v>
      </c>
      <c r="J609" s="62">
        <f>H609*0.87</f>
        <v>21.943575</v>
      </c>
      <c r="K609" s="129" t="s">
        <v>1503</v>
      </c>
      <c r="L609" s="39"/>
      <c r="M609" s="40" t="str">
        <f>IF(L609&lt;1,"",IF(L609&lt;6,0,IF(L609&lt;12,0.06,IF(L609&gt;11,0.13,0))))</f>
        <v/>
      </c>
      <c r="N609" s="41" t="str">
        <f>IF(L609=0,"",IF(L609&lt;6,H609,IF(L609&lt;12,I609,J609)))</f>
        <v/>
      </c>
      <c r="O609" s="40" t="str">
        <f>_xlfn.IFERROR(L609*N609,"")</f>
        <v/>
      </c>
    </row>
    <row ht="45" customHeight="1" r="610" s="28" customFormat="1">
      <c r="A610" s="132">
        <v>8053300579006</v>
      </c>
      <c r="B610" s="30"/>
      <c r="C610" s="121" t="s">
        <v>1505</v>
      </c>
      <c r="D610" s="146" t="s">
        <v>1506</v>
      </c>
      <c r="E610" s="147" t="s">
        <v>231</v>
      </c>
      <c r="F610" s="151" t="s">
        <v>239</v>
      </c>
      <c r="G610" s="150">
        <v>59</v>
      </c>
      <c r="H610" s="36">
        <f>G610*0.5*0.9*0.95</f>
        <v>25.2225</v>
      </c>
      <c r="I610" s="37">
        <f>H610*0.94</f>
        <v>23.70915</v>
      </c>
      <c r="J610" s="37">
        <f>H610*0.87</f>
        <v>21.943575</v>
      </c>
      <c r="K610" s="123" t="s">
        <v>1505</v>
      </c>
      <c r="L610" s="39"/>
      <c r="M610" s="40" t="str">
        <f>IF(L610&lt;1,"",IF(L610&lt;6,0,IF(L610&lt;12,0.06,IF(L610&gt;11,0.13,0))))</f>
        <v/>
      </c>
      <c r="N610" s="41" t="str">
        <f>IF(L610=0,"",IF(L610&lt;6,H610,IF(L610&lt;12,I610,J610)))</f>
        <v/>
      </c>
      <c r="O610" s="40" t="str">
        <f>_xlfn.IFERROR(L610*N610,"")</f>
        <v/>
      </c>
    </row>
    <row ht="45" customHeight="1" r="611" s="28" customFormat="1">
      <c r="A611" s="132">
        <v>8053300577972</v>
      </c>
      <c r="C611" s="121" t="s">
        <v>1507</v>
      </c>
      <c r="D611" s="146" t="s">
        <v>1508</v>
      </c>
      <c r="E611" s="147" t="s">
        <v>23</v>
      </c>
      <c r="F611" s="151" t="s">
        <v>239</v>
      </c>
      <c r="G611" s="150">
        <v>29.9</v>
      </c>
      <c r="H611" s="36">
        <f>G611*0.5*0.9*0.95</f>
        <v>12.78225</v>
      </c>
      <c r="I611" s="37">
        <f>H611*0.94</f>
        <v>12.015315</v>
      </c>
      <c r="J611" s="37">
        <f>H611*0.87</f>
        <v>11.1205575</v>
      </c>
      <c r="K611" s="123" t="s">
        <v>1507</v>
      </c>
      <c r="L611" s="39"/>
      <c r="M611" s="40" t="str">
        <f>IF(L611&lt;1,"",IF(L611&lt;6,0,IF(L611&lt;12,0.06,IF(L611&gt;11,0.13,0))))</f>
        <v/>
      </c>
      <c r="N611" s="41" t="str">
        <f>IF(L611=0,"",IF(L611&lt;6,H611,IF(L611&lt;12,I611,J611)))</f>
        <v/>
      </c>
      <c r="O611" s="40" t="str">
        <f>_xlfn.IFERROR(L611*N611,"")</f>
        <v/>
      </c>
    </row>
    <row ht="45" customHeight="1" r="612" s="28" customFormat="1">
      <c r="A612" s="132">
        <v>8053300578009</v>
      </c>
      <c r="C612" s="121" t="s">
        <v>1509</v>
      </c>
      <c r="D612" s="146" t="s">
        <v>1510</v>
      </c>
      <c r="E612" s="147" t="s">
        <v>23</v>
      </c>
      <c r="F612" s="151" t="s">
        <v>239</v>
      </c>
      <c r="G612" s="150">
        <v>29.9</v>
      </c>
      <c r="H612" s="36">
        <f>G612*0.5*0.9*0.95</f>
        <v>12.78225</v>
      </c>
      <c r="I612" s="37">
        <f>H612*0.94</f>
        <v>12.015315</v>
      </c>
      <c r="J612" s="37">
        <f>H612*0.87</f>
        <v>11.1205575</v>
      </c>
      <c r="K612" s="123" t="s">
        <v>1509</v>
      </c>
      <c r="L612" s="39"/>
      <c r="M612" s="40" t="str">
        <f>IF(L612&lt;1,"",IF(L612&lt;6,0,IF(L612&lt;12,0.06,IF(L612&gt;11,0.13,0))))</f>
        <v/>
      </c>
      <c r="N612" s="41" t="str">
        <f>IF(L612=0,"",IF(L612&lt;6,H612,IF(L612&lt;12,I612,J612)))</f>
        <v/>
      </c>
      <c r="O612" s="40" t="str">
        <f>_xlfn.IFERROR(L612*N612,"")</f>
        <v/>
      </c>
    </row>
    <row ht="45" customHeight="1" r="613" s="28" customFormat="1">
      <c r="A613" s="132">
        <v>8053300577996</v>
      </c>
      <c r="C613" s="121" t="s">
        <v>1511</v>
      </c>
      <c r="D613" s="146" t="s">
        <v>1512</v>
      </c>
      <c r="E613" s="147" t="s">
        <v>23</v>
      </c>
      <c r="F613" s="151" t="s">
        <v>239</v>
      </c>
      <c r="G613" s="150">
        <v>24.9</v>
      </c>
      <c r="H613" s="36">
        <f>G613*0.5*0.9*0.95</f>
        <v>10.64475</v>
      </c>
      <c r="I613" s="37">
        <f>H613*0.94</f>
        <v>10.006065</v>
      </c>
      <c r="J613" s="37">
        <f>H613*0.87</f>
        <v>9.2609325</v>
      </c>
      <c r="K613" s="123" t="s">
        <v>1511</v>
      </c>
      <c r="L613" s="39"/>
      <c r="M613" s="40" t="str">
        <f>IF(L613&lt;1,"",IF(L613&lt;6,0,IF(L613&lt;12,0.06,IF(L613&gt;11,0.13,0))))</f>
        <v/>
      </c>
      <c r="N613" s="41" t="str">
        <f>IF(L613=0,"",IF(L613&lt;6,H613,IF(L613&lt;12,I613,J613)))</f>
        <v/>
      </c>
      <c r="O613" s="40" t="str">
        <f>_xlfn.IFERROR(L613*N613,"")</f>
        <v/>
      </c>
    </row>
    <row ht="45" customHeight="1" r="614" s="28" customFormat="1">
      <c r="A614" s="132">
        <v>8053300577989</v>
      </c>
      <c r="C614" s="121" t="s">
        <v>1513</v>
      </c>
      <c r="D614" s="146" t="s">
        <v>1514</v>
      </c>
      <c r="E614" s="147" t="s">
        <v>23</v>
      </c>
      <c r="F614" s="151" t="s">
        <v>239</v>
      </c>
      <c r="G614" s="150">
        <v>24.9</v>
      </c>
      <c r="H614" s="36">
        <f>G614*0.5*0.9*0.95</f>
        <v>10.64475</v>
      </c>
      <c r="I614" s="37">
        <f>H614*0.94</f>
        <v>10.006065</v>
      </c>
      <c r="J614" s="37">
        <f>H614*0.87</f>
        <v>9.2609325</v>
      </c>
      <c r="K614" s="123" t="s">
        <v>1513</v>
      </c>
      <c r="L614" s="39"/>
      <c r="M614" s="40" t="str">
        <f>IF(L614&lt;1,"",IF(L614&lt;6,0,IF(L614&lt;12,0.06,IF(L614&gt;11,0.13,0))))</f>
        <v/>
      </c>
      <c r="N614" s="41" t="str">
        <f>IF(L614=0,"",IF(L614&lt;6,H614,IF(L614&lt;12,I614,J614)))</f>
        <v/>
      </c>
      <c r="O614" s="40" t="str">
        <f>_xlfn.IFERROR(L614*N614,"")</f>
        <v/>
      </c>
    </row>
    <row ht="45" customHeight="1" r="615" s="28" customFormat="1">
      <c r="A615" s="132">
        <v>8053300578054</v>
      </c>
      <c r="C615" s="121" t="s">
        <v>1515</v>
      </c>
      <c r="D615" s="146" t="s">
        <v>1516</v>
      </c>
      <c r="E615" s="147" t="s">
        <v>23</v>
      </c>
      <c r="F615" s="151" t="s">
        <v>239</v>
      </c>
      <c r="G615" s="150">
        <v>14.9</v>
      </c>
      <c r="H615" s="36">
        <f>G615*0.5*0.9*0.95</f>
        <v>6.36975</v>
      </c>
      <c r="I615" s="37">
        <f>H615*0.94</f>
        <v>5.987565</v>
      </c>
      <c r="J615" s="37">
        <f>H615*0.87</f>
        <v>5.5416825</v>
      </c>
      <c r="K615" s="123" t="s">
        <v>1515</v>
      </c>
      <c r="L615" s="39"/>
      <c r="M615" s="40" t="str">
        <f>IF(L615&lt;1,"",IF(L615&lt;6,0,IF(L615&lt;12,0.06,IF(L615&gt;11,0.13,0))))</f>
        <v/>
      </c>
      <c r="N615" s="41" t="str">
        <f>IF(L615=0,"",IF(L615&lt;6,H615,IF(L615&lt;12,I615,J615)))</f>
        <v/>
      </c>
      <c r="O615" s="40" t="str">
        <f>_xlfn.IFERROR(L615*N615,"")</f>
        <v/>
      </c>
    </row>
    <row ht="45" customHeight="1" r="616" s="28" customFormat="1">
      <c r="A616" s="132">
        <v>8053300578016</v>
      </c>
      <c r="C616" s="121" t="s">
        <v>1517</v>
      </c>
      <c r="D616" s="146" t="s">
        <v>1518</v>
      </c>
      <c r="E616" s="147" t="s">
        <v>23</v>
      </c>
      <c r="F616" s="151" t="s">
        <v>239</v>
      </c>
      <c r="G616" s="150">
        <v>14.9</v>
      </c>
      <c r="H616" s="36">
        <f>G616*0.5*0.9*0.95</f>
        <v>6.36975</v>
      </c>
      <c r="I616" s="37">
        <f>H616*0.94</f>
        <v>5.987565</v>
      </c>
      <c r="J616" s="37">
        <f>H616*0.87</f>
        <v>5.5416825</v>
      </c>
      <c r="K616" s="123" t="s">
        <v>1517</v>
      </c>
      <c r="L616" s="39"/>
      <c r="M616" s="40" t="str">
        <f>IF(L616&lt;1,"",IF(L616&lt;6,0,IF(L616&lt;12,0.06,IF(L616&gt;11,0.13,0))))</f>
        <v/>
      </c>
      <c r="N616" s="41" t="str">
        <f>IF(L616=0,"",IF(L616&lt;6,H616,IF(L616&lt;12,I616,J616)))</f>
        <v/>
      </c>
      <c r="O616" s="40" t="str">
        <f>_xlfn.IFERROR(L616*N616,"")</f>
        <v/>
      </c>
    </row>
    <row ht="45" customHeight="1" r="617" s="28" customFormat="1">
      <c r="A617" s="132">
        <v>8053300578030</v>
      </c>
      <c r="C617" s="121" t="s">
        <v>1519</v>
      </c>
      <c r="D617" s="146" t="s">
        <v>1520</v>
      </c>
      <c r="E617" s="147" t="s">
        <v>23</v>
      </c>
      <c r="F617" s="151" t="s">
        <v>239</v>
      </c>
      <c r="G617" s="150">
        <v>14.9</v>
      </c>
      <c r="H617" s="36">
        <f>G617*0.5*0.9*0.95</f>
        <v>6.36975</v>
      </c>
      <c r="I617" s="37">
        <f>H617*0.94</f>
        <v>5.987565</v>
      </c>
      <c r="J617" s="37">
        <f>H617*0.87</f>
        <v>5.5416825</v>
      </c>
      <c r="K617" s="123" t="s">
        <v>1519</v>
      </c>
      <c r="L617" s="39"/>
      <c r="M617" s="40" t="str">
        <f>IF(L617&lt;1,"",IF(L617&lt;6,0,IF(L617&lt;12,0.06,IF(L617&gt;11,0.13,0))))</f>
        <v/>
      </c>
      <c r="N617" s="41" t="str">
        <f>IF(L617=0,"",IF(L617&lt;6,H617,IF(L617&lt;12,I617,J617)))</f>
        <v/>
      </c>
      <c r="O617" s="40" t="str">
        <f>_xlfn.IFERROR(L617*N617,"")</f>
        <v/>
      </c>
    </row>
    <row ht="45" customHeight="1" r="618" s="28" customFormat="1">
      <c r="A618" s="132">
        <v>8053300578023</v>
      </c>
      <c r="C618" s="121" t="s">
        <v>1521</v>
      </c>
      <c r="D618" s="146" t="s">
        <v>1522</v>
      </c>
      <c r="E618" s="147" t="s">
        <v>23</v>
      </c>
      <c r="F618" s="151" t="s">
        <v>239</v>
      </c>
      <c r="G618" s="150">
        <v>14.9</v>
      </c>
      <c r="H618" s="36">
        <f>G618*0.5*0.9*0.95</f>
        <v>6.36975</v>
      </c>
      <c r="I618" s="37">
        <f>H618*0.94</f>
        <v>5.987565</v>
      </c>
      <c r="J618" s="37">
        <f>H618*0.87</f>
        <v>5.5416825</v>
      </c>
      <c r="K618" s="123" t="s">
        <v>1521</v>
      </c>
      <c r="L618" s="39"/>
      <c r="M618" s="40" t="str">
        <f>IF(L618&lt;1,"",IF(L618&lt;6,0,IF(L618&lt;12,0.06,IF(L618&gt;11,0.13,0))))</f>
        <v/>
      </c>
      <c r="N618" s="41" t="str">
        <f>IF(L618=0,"",IF(L618&lt;6,H618,IF(L618&lt;12,I618,J618)))</f>
        <v/>
      </c>
      <c r="O618" s="40" t="str">
        <f>_xlfn.IFERROR(L618*N618,"")</f>
        <v/>
      </c>
    </row>
    <row ht="45" customHeight="1" r="619" s="28" customFormat="1">
      <c r="A619" s="132">
        <v>8053300578047</v>
      </c>
      <c r="C619" s="121" t="s">
        <v>1523</v>
      </c>
      <c r="D619" s="146" t="s">
        <v>1524</v>
      </c>
      <c r="E619" s="147" t="s">
        <v>23</v>
      </c>
      <c r="F619" s="151" t="s">
        <v>239</v>
      </c>
      <c r="G619" s="150">
        <v>14.9</v>
      </c>
      <c r="H619" s="36">
        <f>G619*0.5*0.9*0.95</f>
        <v>6.36975</v>
      </c>
      <c r="I619" s="37">
        <f>H619*0.94</f>
        <v>5.987565</v>
      </c>
      <c r="J619" s="37">
        <f>H619*0.87</f>
        <v>5.5416825</v>
      </c>
      <c r="K619" s="123" t="s">
        <v>1523</v>
      </c>
      <c r="L619" s="39"/>
      <c r="M619" s="40" t="str">
        <f>IF(L619&lt;1,"",IF(L619&lt;6,0,IF(L619&lt;12,0.06,IF(L619&gt;11,0.13,0))))</f>
        <v/>
      </c>
      <c r="N619" s="41" t="str">
        <f>IF(L619=0,"",IF(L619&lt;6,H619,IF(L619&lt;12,I619,J619)))</f>
        <v/>
      </c>
      <c r="O619" s="40" t="str">
        <f>_xlfn.IFERROR(L619*N619,"")</f>
        <v/>
      </c>
    </row>
    <row ht="45" customHeight="1" r="620" s="28" customFormat="1">
      <c r="A620" s="132">
        <v>8053300578061</v>
      </c>
      <c r="C620" s="121" t="s">
        <v>1525</v>
      </c>
      <c r="D620" s="146" t="s">
        <v>1526</v>
      </c>
      <c r="E620" s="147" t="s">
        <v>23</v>
      </c>
      <c r="F620" s="151" t="s">
        <v>239</v>
      </c>
      <c r="G620" s="150">
        <v>14.9</v>
      </c>
      <c r="H620" s="36">
        <f>G620*0.5*0.9*0.95</f>
        <v>6.36975</v>
      </c>
      <c r="I620" s="37">
        <f>H620*0.94</f>
        <v>5.987565</v>
      </c>
      <c r="J620" s="37">
        <f>H620*0.87</f>
        <v>5.5416825</v>
      </c>
      <c r="K620" s="123" t="s">
        <v>1525</v>
      </c>
      <c r="L620" s="39"/>
      <c r="M620" s="40" t="str">
        <f>IF(L620&lt;1,"",IF(L620&lt;6,0,IF(L620&lt;12,0.06,IF(L620&gt;11,0.13,0))))</f>
        <v/>
      </c>
      <c r="N620" s="41" t="str">
        <f>IF(L620=0,"",IF(L620&lt;6,H620,IF(L620&lt;12,I620,J620)))</f>
        <v/>
      </c>
      <c r="O620" s="40" t="str">
        <f>_xlfn.IFERROR(L620*N620,"")</f>
        <v/>
      </c>
    </row>
    <row ht="45" customHeight="1" r="621" s="28" customFormat="1">
      <c r="A621" s="132">
        <v>8053300578085</v>
      </c>
      <c r="C621" s="121" t="s">
        <v>1527</v>
      </c>
      <c r="D621" s="146" t="s">
        <v>1528</v>
      </c>
      <c r="E621" s="147" t="s">
        <v>23</v>
      </c>
      <c r="F621" s="151" t="s">
        <v>239</v>
      </c>
      <c r="G621" s="150">
        <v>21.9</v>
      </c>
      <c r="H621" s="36">
        <f>G621*0.5*0.9*0.95</f>
        <v>9.36225</v>
      </c>
      <c r="I621" s="37">
        <f>H621*0.94</f>
        <v>8.800515</v>
      </c>
      <c r="J621" s="37">
        <f>H621*0.87</f>
        <v>8.1451575</v>
      </c>
      <c r="K621" s="123" t="s">
        <v>1527</v>
      </c>
      <c r="L621" s="39"/>
      <c r="M621" s="40" t="str">
        <f>IF(L621&lt;1,"",IF(L621&lt;6,0,IF(L621&lt;12,0.06,IF(L621&gt;11,0.13,0))))</f>
        <v/>
      </c>
      <c r="N621" s="41" t="str">
        <f>IF(L621=0,"",IF(L621&lt;6,H621,IF(L621&lt;12,I621,J621)))</f>
        <v/>
      </c>
      <c r="O621" s="40" t="str">
        <f>_xlfn.IFERROR(L621*N621,"")</f>
        <v/>
      </c>
    </row>
    <row ht="45" customHeight="1" r="622" s="28" customFormat="1">
      <c r="A622" s="132">
        <v>8053300578092</v>
      </c>
      <c r="C622" s="121" t="s">
        <v>1529</v>
      </c>
      <c r="D622" s="146" t="s">
        <v>1530</v>
      </c>
      <c r="E622" s="147" t="s">
        <v>23</v>
      </c>
      <c r="F622" s="151" t="s">
        <v>239</v>
      </c>
      <c r="G622" s="150">
        <v>19.9</v>
      </c>
      <c r="H622" s="36">
        <f>G622*0.5*0.9*0.95</f>
        <v>8.50725</v>
      </c>
      <c r="I622" s="37">
        <f>H622*0.94</f>
        <v>7.996815</v>
      </c>
      <c r="J622" s="37">
        <f>H622*0.87</f>
        <v>7.4013075</v>
      </c>
      <c r="K622" s="123" t="s">
        <v>1529</v>
      </c>
      <c r="L622" s="39"/>
      <c r="M622" s="40" t="str">
        <f>IF(L622&lt;1,"",IF(L622&lt;6,0,IF(L622&lt;12,0.06,IF(L622&gt;11,0.13,0))))</f>
        <v/>
      </c>
      <c r="N622" s="41" t="str">
        <f>IF(L622=0,"",IF(L622&lt;6,H622,IF(L622&lt;12,I622,J622)))</f>
        <v/>
      </c>
      <c r="O622" s="40" t="str">
        <f>_xlfn.IFERROR(L622*N622,"")</f>
        <v/>
      </c>
    </row>
    <row ht="45" customHeight="1" r="623" s="28" customFormat="1">
      <c r="A623" s="132">
        <v>8053300578108</v>
      </c>
      <c r="C623" s="121" t="s">
        <v>1531</v>
      </c>
      <c r="D623" s="146" t="s">
        <v>1532</v>
      </c>
      <c r="E623" s="147" t="s">
        <v>23</v>
      </c>
      <c r="F623" s="151" t="s">
        <v>193</v>
      </c>
      <c r="G623" s="150">
        <v>16.9</v>
      </c>
      <c r="H623" s="36">
        <f>G623*0.5*0.9*0.95</f>
        <v>7.22475</v>
      </c>
      <c r="I623" s="37">
        <f>H623*0.94</f>
        <v>6.791265</v>
      </c>
      <c r="J623" s="37">
        <f>H623*0.87</f>
        <v>6.2855325</v>
      </c>
      <c r="K623" s="123" t="s">
        <v>1531</v>
      </c>
      <c r="L623" s="39"/>
      <c r="M623" s="40" t="str">
        <f>IF(L623&lt;1,"",IF(L623&lt;6,0,IF(L623&lt;12,0.06,IF(L623&gt;11,0.13,0))))</f>
        <v/>
      </c>
      <c r="N623" s="41" t="str">
        <f>IF(L623=0,"",IF(L623&lt;6,H623,IF(L623&lt;12,I623,J623)))</f>
        <v/>
      </c>
      <c r="O623" s="40" t="str">
        <f>_xlfn.IFERROR(L623*N623,"")</f>
        <v/>
      </c>
    </row>
    <row ht="45" customHeight="1" r="624" s="28" customFormat="1">
      <c r="A624" s="132">
        <v>8053300578122</v>
      </c>
      <c r="C624" s="121" t="s">
        <v>1533</v>
      </c>
      <c r="D624" s="146" t="s">
        <v>1534</v>
      </c>
      <c r="E624" s="147" t="s">
        <v>231</v>
      </c>
      <c r="F624" s="151" t="s">
        <v>296</v>
      </c>
      <c r="G624" s="150">
        <v>49</v>
      </c>
      <c r="H624" s="36">
        <f>G624*0.5*0.9*0.95</f>
        <v>20.9475</v>
      </c>
      <c r="I624" s="37">
        <f>H624*0.94</f>
        <v>19.69065</v>
      </c>
      <c r="J624" s="37">
        <f>H624*0.87</f>
        <v>18.224325</v>
      </c>
      <c r="K624" s="123" t="s">
        <v>1533</v>
      </c>
      <c r="L624" s="39"/>
      <c r="M624" s="40" t="str">
        <f>IF(L624&lt;1,"",IF(L624&lt;6,0,IF(L624&lt;12,0.06,IF(L624&gt;11,0.13,0))))</f>
        <v/>
      </c>
      <c r="N624" s="41" t="str">
        <f>IF(L624=0,"",IF(L624&lt;6,H624,IF(L624&lt;12,I624,J624)))</f>
        <v/>
      </c>
      <c r="O624" s="40" t="str">
        <f>_xlfn.IFERROR(L624*N624,"")</f>
        <v/>
      </c>
    </row>
    <row ht="45" customHeight="1" r="625" s="28" customFormat="1">
      <c r="A625" s="132">
        <v>8053300578115</v>
      </c>
      <c r="C625" s="121" t="s">
        <v>1535</v>
      </c>
      <c r="D625" s="146" t="s">
        <v>1536</v>
      </c>
      <c r="E625" s="147" t="s">
        <v>231</v>
      </c>
      <c r="F625" s="151" t="s">
        <v>296</v>
      </c>
      <c r="G625" s="150">
        <v>49</v>
      </c>
      <c r="H625" s="36">
        <f>G625*0.5*0.9*0.95</f>
        <v>20.9475</v>
      </c>
      <c r="I625" s="37">
        <f>H625*0.94</f>
        <v>19.69065</v>
      </c>
      <c r="J625" s="37">
        <f>H625*0.87</f>
        <v>18.224325</v>
      </c>
      <c r="K625" s="123" t="s">
        <v>1535</v>
      </c>
      <c r="L625" s="39"/>
      <c r="M625" s="40" t="str">
        <f>IF(L625&lt;1,"",IF(L625&lt;6,0,IF(L625&lt;12,0.06,IF(L625&gt;11,0.13,0))))</f>
        <v/>
      </c>
      <c r="N625" s="41" t="str">
        <f>IF(L625=0,"",IF(L625&lt;6,H625,IF(L625&lt;12,I625,J625)))</f>
        <v/>
      </c>
      <c r="O625" s="40" t="str">
        <f>_xlfn.IFERROR(L625*N625,"")</f>
        <v/>
      </c>
    </row>
    <row ht="45" customHeight="1" r="626" s="28" customFormat="1">
      <c r="A626" s="132">
        <v>8053300578153</v>
      </c>
      <c r="C626" s="121" t="s">
        <v>1537</v>
      </c>
      <c r="D626" s="146" t="s">
        <v>1538</v>
      </c>
      <c r="E626" s="147" t="s">
        <v>231</v>
      </c>
      <c r="F626" s="151" t="s">
        <v>231</v>
      </c>
      <c r="G626" s="150">
        <v>129</v>
      </c>
      <c r="H626" s="36">
        <f>G626*0.5*0.9*0.95</f>
        <v>55.1475</v>
      </c>
      <c r="I626" s="37">
        <f>H626*0.94</f>
        <v>51.83865</v>
      </c>
      <c r="J626" s="37">
        <f>H626*0.87</f>
        <v>47.978325</v>
      </c>
      <c r="K626" s="123" t="s">
        <v>1537</v>
      </c>
      <c r="L626" s="39"/>
      <c r="M626" s="40" t="str">
        <f>IF(L626&lt;1,"",IF(L626&lt;6,0,IF(L626&lt;12,0.06,IF(L626&gt;11,0.13,0))))</f>
        <v/>
      </c>
      <c r="N626" s="41" t="str">
        <f>IF(L626=0,"",IF(L626&lt;6,H626,IF(L626&lt;12,I626,J626)))</f>
        <v/>
      </c>
      <c r="O626" s="40" t="str">
        <f>_xlfn.IFERROR(L626*N626,"")</f>
        <v/>
      </c>
    </row>
    <row ht="45" customHeight="1" r="627" s="28" customFormat="1">
      <c r="A627" s="132">
        <v>8053300578139</v>
      </c>
      <c r="C627" s="121" t="s">
        <v>1539</v>
      </c>
      <c r="D627" s="146" t="s">
        <v>1540</v>
      </c>
      <c r="E627" s="147" t="s">
        <v>231</v>
      </c>
      <c r="F627" s="151" t="s">
        <v>231</v>
      </c>
      <c r="G627" s="150">
        <v>129</v>
      </c>
      <c r="H627" s="36">
        <f>G627*0.5*0.9*0.95</f>
        <v>55.1475</v>
      </c>
      <c r="I627" s="37">
        <f>H627*0.94</f>
        <v>51.83865</v>
      </c>
      <c r="J627" s="37">
        <f>H627*0.87</f>
        <v>47.978325</v>
      </c>
      <c r="K627" s="123" t="s">
        <v>1539</v>
      </c>
      <c r="L627" s="39"/>
      <c r="M627" s="40" t="str">
        <f>IF(L627&lt;1,"",IF(L627&lt;6,0,IF(L627&lt;12,0.06,IF(L627&gt;11,0.13,0))))</f>
        <v/>
      </c>
      <c r="N627" s="41" t="str">
        <f>IF(L627=0,"",IF(L627&lt;6,H627,IF(L627&lt;12,I627,J627)))</f>
        <v/>
      </c>
      <c r="O627" s="40" t="str">
        <f>_xlfn.IFERROR(L627*N627,"")</f>
        <v/>
      </c>
    </row>
    <row ht="45" customHeight="1" r="628" s="28" customFormat="1">
      <c r="A628" s="132">
        <v>8053300578160</v>
      </c>
      <c r="C628" s="121" t="s">
        <v>1541</v>
      </c>
      <c r="D628" s="146" t="s">
        <v>1542</v>
      </c>
      <c r="E628" s="147" t="s">
        <v>231</v>
      </c>
      <c r="F628" s="151" t="s">
        <v>231</v>
      </c>
      <c r="G628" s="150">
        <v>129</v>
      </c>
      <c r="H628" s="36">
        <f>G628*0.5*0.9*0.95</f>
        <v>55.1475</v>
      </c>
      <c r="I628" s="37">
        <f>H628*0.94</f>
        <v>51.83865</v>
      </c>
      <c r="J628" s="37">
        <f>H628*0.87</f>
        <v>47.978325</v>
      </c>
      <c r="K628" s="123" t="s">
        <v>1541</v>
      </c>
      <c r="L628" s="39"/>
      <c r="M628" s="40" t="str">
        <f>IF(L628&lt;1,"",IF(L628&lt;6,0,IF(L628&lt;12,0.06,IF(L628&gt;11,0.13,0))))</f>
        <v/>
      </c>
      <c r="N628" s="41" t="str">
        <f>IF(L628=0,"",IF(L628&lt;6,H628,IF(L628&lt;12,I628,J628)))</f>
        <v/>
      </c>
      <c r="O628" s="40" t="str">
        <f>_xlfn.IFERROR(L628*N628,"")</f>
        <v/>
      </c>
    </row>
    <row ht="45" customHeight="1" r="629" s="28" customFormat="1">
      <c r="A629" s="132">
        <v>8053300578146</v>
      </c>
      <c r="C629" s="121" t="s">
        <v>1543</v>
      </c>
      <c r="D629" s="146" t="s">
        <v>1544</v>
      </c>
      <c r="E629" s="147" t="s">
        <v>231</v>
      </c>
      <c r="F629" s="151" t="s">
        <v>231</v>
      </c>
      <c r="G629" s="150">
        <v>129</v>
      </c>
      <c r="H629" s="36">
        <f>G629*0.5*0.9*0.95</f>
        <v>55.1475</v>
      </c>
      <c r="I629" s="37">
        <f>H629*0.94</f>
        <v>51.83865</v>
      </c>
      <c r="J629" s="37">
        <f>H629*0.87</f>
        <v>47.978325</v>
      </c>
      <c r="K629" s="123" t="s">
        <v>1543</v>
      </c>
      <c r="L629" s="39"/>
      <c r="M629" s="40" t="str">
        <f>IF(L629&lt;1,"",IF(L629&lt;6,0,IF(L629&lt;12,0.06,IF(L629&gt;11,0.13,0))))</f>
        <v/>
      </c>
      <c r="N629" s="41" t="str">
        <f>IF(L629=0,"",IF(L629&lt;6,H629,IF(L629&lt;12,I629,J629)))</f>
        <v/>
      </c>
      <c r="O629" s="40" t="str">
        <f>_xlfn.IFERROR(L629*N629,"")</f>
        <v/>
      </c>
    </row>
    <row ht="45" customHeight="1" r="630" s="28" customFormat="1">
      <c r="A630" s="132">
        <v>8053300578306</v>
      </c>
      <c r="C630" s="121" t="s">
        <v>1545</v>
      </c>
      <c r="D630" s="146" t="s">
        <v>1546</v>
      </c>
      <c r="E630" s="147" t="s">
        <v>23</v>
      </c>
      <c r="F630" s="151" t="s">
        <v>20</v>
      </c>
      <c r="G630" s="150">
        <v>16.9</v>
      </c>
      <c r="H630" s="36">
        <f>G630*0.5*0.9*0.95</f>
        <v>7.22475</v>
      </c>
      <c r="I630" s="37">
        <f>H630*0.94</f>
        <v>6.791265</v>
      </c>
      <c r="J630" s="37">
        <f>H630*0.87</f>
        <v>6.2855325</v>
      </c>
      <c r="K630" s="123" t="s">
        <v>1545</v>
      </c>
      <c r="L630" s="39"/>
      <c r="M630" s="40" t="str">
        <f>IF(L630&lt;1,"",IF(L630&lt;6,0,IF(L630&lt;12,0.06,IF(L630&gt;11,0.13,0))))</f>
        <v/>
      </c>
      <c r="N630" s="41" t="str">
        <f>IF(L630=0,"",IF(L630&lt;6,H630,IF(L630&lt;12,I630,J630)))</f>
        <v/>
      </c>
      <c r="O630" s="40" t="str">
        <f>_xlfn.IFERROR(L630*N630,"")</f>
        <v/>
      </c>
    </row>
    <row ht="45" customHeight="1" r="631" s="28" customFormat="1">
      <c r="A631" s="132">
        <v>8053300578313</v>
      </c>
      <c r="C631" s="121" t="s">
        <v>1547</v>
      </c>
      <c r="D631" s="146" t="s">
        <v>1548</v>
      </c>
      <c r="E631" s="147" t="s">
        <v>23</v>
      </c>
      <c r="F631" s="151" t="s">
        <v>20</v>
      </c>
      <c r="G631" s="150">
        <v>16.9</v>
      </c>
      <c r="H631" s="36">
        <f>G631*0.5*0.9*0.95</f>
        <v>7.22475</v>
      </c>
      <c r="I631" s="37">
        <f>H631*0.94</f>
        <v>6.791265</v>
      </c>
      <c r="J631" s="37">
        <f>H631*0.87</f>
        <v>6.2855325</v>
      </c>
      <c r="K631" s="123" t="s">
        <v>1547</v>
      </c>
      <c r="L631" s="39"/>
      <c r="M631" s="40" t="str">
        <f>IF(L631&lt;1,"",IF(L631&lt;6,0,IF(L631&lt;12,0.06,IF(L631&gt;11,0.13,0))))</f>
        <v/>
      </c>
      <c r="N631" s="41" t="str">
        <f>IF(L631=0,"",IF(L631&lt;6,H631,IF(L631&lt;12,I631,J631)))</f>
        <v/>
      </c>
      <c r="O631" s="40" t="str">
        <f>_xlfn.IFERROR(L631*N631,"")</f>
        <v/>
      </c>
    </row>
    <row ht="45" customHeight="1" r="632" s="28" customFormat="1">
      <c r="A632" s="132">
        <v>8053300578320</v>
      </c>
      <c r="C632" s="121" t="s">
        <v>1549</v>
      </c>
      <c r="D632" s="146" t="s">
        <v>1550</v>
      </c>
      <c r="E632" s="147" t="s">
        <v>23</v>
      </c>
      <c r="F632" s="151" t="s">
        <v>20</v>
      </c>
      <c r="G632" s="150">
        <v>16.9</v>
      </c>
      <c r="H632" s="36">
        <f>G632*0.5*0.9*0.95</f>
        <v>7.22475</v>
      </c>
      <c r="I632" s="37">
        <f>H632*0.94</f>
        <v>6.791265</v>
      </c>
      <c r="J632" s="37">
        <f>H632*0.87</f>
        <v>6.2855325</v>
      </c>
      <c r="K632" s="123" t="s">
        <v>1549</v>
      </c>
      <c r="L632" s="39"/>
      <c r="M632" s="40" t="str">
        <f>IF(L632&lt;1,"",IF(L632&lt;6,0,IF(L632&lt;12,0.06,IF(L632&gt;11,0.13,0))))</f>
        <v/>
      </c>
      <c r="N632" s="41" t="str">
        <f>IF(L632=0,"",IF(L632&lt;6,H632,IF(L632&lt;12,I632,J632)))</f>
        <v/>
      </c>
      <c r="O632" s="40" t="str">
        <f>_xlfn.IFERROR(L632*N632,"")</f>
        <v/>
      </c>
    </row>
    <row ht="45" customHeight="1" r="633" s="28" customFormat="1">
      <c r="A633" s="132">
        <v>8053300578337</v>
      </c>
      <c r="C633" s="121" t="s">
        <v>1551</v>
      </c>
      <c r="D633" s="146" t="s">
        <v>1552</v>
      </c>
      <c r="E633" s="147" t="s">
        <v>23</v>
      </c>
      <c r="F633" s="151" t="s">
        <v>20</v>
      </c>
      <c r="G633" s="150">
        <v>16.9</v>
      </c>
      <c r="H633" s="36">
        <f>G633*0.5*0.9*0.95</f>
        <v>7.22475</v>
      </c>
      <c r="I633" s="37">
        <f>H633*0.94</f>
        <v>6.791265</v>
      </c>
      <c r="J633" s="37">
        <f>H633*0.87</f>
        <v>6.2855325</v>
      </c>
      <c r="K633" s="123" t="s">
        <v>1551</v>
      </c>
      <c r="L633" s="39"/>
      <c r="M633" s="40" t="str">
        <f>IF(L633&lt;1,"",IF(L633&lt;6,0,IF(L633&lt;12,0.06,IF(L633&gt;11,0.13,0))))</f>
        <v/>
      </c>
      <c r="N633" s="41" t="str">
        <f>IF(L633=0,"",IF(L633&lt;6,H633,IF(L633&lt;12,I633,J633)))</f>
        <v/>
      </c>
      <c r="O633" s="40" t="str">
        <f>_xlfn.IFERROR(L633*N633,"")</f>
        <v/>
      </c>
    </row>
    <row ht="45" customHeight="1" r="634" s="28" customFormat="1">
      <c r="A634" s="132">
        <v>8053300578252</v>
      </c>
      <c r="C634" s="121" t="s">
        <v>1553</v>
      </c>
      <c r="D634" s="146" t="s">
        <v>1554</v>
      </c>
      <c r="E634" s="147" t="s">
        <v>231</v>
      </c>
      <c r="F634" s="151" t="s">
        <v>296</v>
      </c>
      <c r="G634" s="150">
        <v>59</v>
      </c>
      <c r="H634" s="36">
        <f>G634*0.5*0.9*0.95</f>
        <v>25.2225</v>
      </c>
      <c r="I634" s="37">
        <f>H634*0.94</f>
        <v>23.70915</v>
      </c>
      <c r="J634" s="37">
        <f>H634*0.87</f>
        <v>21.943575</v>
      </c>
      <c r="K634" s="123" t="s">
        <v>1553</v>
      </c>
      <c r="L634" s="39"/>
      <c r="M634" s="40" t="str">
        <f>IF(L634&lt;1,"",IF(L634&lt;6,0,IF(L634&lt;12,0.06,IF(L634&gt;11,0.13,0))))</f>
        <v/>
      </c>
      <c r="N634" s="41" t="str">
        <f>IF(L634=0,"",IF(L634&lt;6,H634,IF(L634&lt;12,I634,J634)))</f>
        <v/>
      </c>
      <c r="O634" s="40" t="str">
        <f>_xlfn.IFERROR(L634*N634,"")</f>
        <v/>
      </c>
    </row>
    <row ht="45" customHeight="1" r="635" s="28" customFormat="1">
      <c r="A635" s="132">
        <v>8053300578498</v>
      </c>
      <c r="C635" s="121" t="s">
        <v>1555</v>
      </c>
      <c r="D635" s="146" t="s">
        <v>1556</v>
      </c>
      <c r="E635" s="147" t="s">
        <v>231</v>
      </c>
      <c r="F635" s="151" t="s">
        <v>296</v>
      </c>
      <c r="G635" s="150">
        <v>59</v>
      </c>
      <c r="H635" s="36">
        <f>G635*0.5*0.9*0.95</f>
        <v>25.2225</v>
      </c>
      <c r="I635" s="37">
        <f>H635*0.94</f>
        <v>23.70915</v>
      </c>
      <c r="J635" s="37">
        <f>H635*0.87</f>
        <v>21.943575</v>
      </c>
      <c r="K635" s="123" t="s">
        <v>1555</v>
      </c>
      <c r="L635" s="39"/>
      <c r="M635" s="40" t="str">
        <f>IF(L635&lt;1,"",IF(L635&lt;6,0,IF(L635&lt;12,0.06,IF(L635&gt;11,0.13,0))))</f>
        <v/>
      </c>
      <c r="N635" s="41" t="str">
        <f>IF(L635=0,"",IF(L635&lt;6,H635,IF(L635&lt;12,I635,J635)))</f>
        <v/>
      </c>
      <c r="O635" s="40" t="str">
        <f>_xlfn.IFERROR(L635*N635,"")</f>
        <v/>
      </c>
    </row>
    <row ht="45" customHeight="1" r="636" s="28" customFormat="1">
      <c r="A636" s="132">
        <v>8053300578269</v>
      </c>
      <c r="C636" s="121" t="s">
        <v>1557</v>
      </c>
      <c r="D636" s="146" t="s">
        <v>1558</v>
      </c>
      <c r="E636" s="147" t="s">
        <v>231</v>
      </c>
      <c r="F636" s="151" t="s">
        <v>296</v>
      </c>
      <c r="G636" s="150">
        <v>59</v>
      </c>
      <c r="H636" s="36">
        <f>G636*0.5*0.9*0.95</f>
        <v>25.2225</v>
      </c>
      <c r="I636" s="37">
        <f>H636*0.94</f>
        <v>23.70915</v>
      </c>
      <c r="J636" s="37">
        <f>H636*0.87</f>
        <v>21.943575</v>
      </c>
      <c r="K636" s="123" t="s">
        <v>1557</v>
      </c>
      <c r="L636" s="39"/>
      <c r="M636" s="40" t="str">
        <f>IF(L636&lt;1,"",IF(L636&lt;6,0,IF(L636&lt;12,0.06,IF(L636&gt;11,0.13,0))))</f>
        <v/>
      </c>
      <c r="N636" s="41" t="str">
        <f>IF(L636=0,"",IF(L636&lt;6,H636,IF(L636&lt;12,I636,J636)))</f>
        <v/>
      </c>
      <c r="O636" s="40" t="str">
        <f>_xlfn.IFERROR(L636*N636,"")</f>
        <v/>
      </c>
    </row>
    <row ht="45" customHeight="1" r="637" s="28" customFormat="1">
      <c r="A637" s="132">
        <v>8053300578481</v>
      </c>
      <c r="C637" s="121" t="s">
        <v>1559</v>
      </c>
      <c r="D637" s="146" t="s">
        <v>1560</v>
      </c>
      <c r="E637" s="147" t="s">
        <v>231</v>
      </c>
      <c r="F637" s="151" t="s">
        <v>296</v>
      </c>
      <c r="G637" s="150">
        <v>59</v>
      </c>
      <c r="H637" s="36">
        <f>G637*0.5*0.9*0.95</f>
        <v>25.2225</v>
      </c>
      <c r="I637" s="37">
        <f>H637*0.94</f>
        <v>23.70915</v>
      </c>
      <c r="J637" s="37">
        <f>H637*0.87</f>
        <v>21.943575</v>
      </c>
      <c r="K637" s="123" t="s">
        <v>1559</v>
      </c>
      <c r="L637" s="39"/>
      <c r="M637" s="40" t="str">
        <f>IF(L637&lt;1,"",IF(L637&lt;6,0,IF(L637&lt;12,0.06,IF(L637&gt;11,0.13,0))))</f>
        <v/>
      </c>
      <c r="N637" s="41" t="str">
        <f>IF(L637=0,"",IF(L637&lt;6,H637,IF(L637&lt;12,I637,J637)))</f>
        <v/>
      </c>
      <c r="O637" s="40" t="str">
        <f>_xlfn.IFERROR(L637*N637,"")</f>
        <v/>
      </c>
    </row>
    <row ht="45" customHeight="1" r="638" s="28" customFormat="1">
      <c r="A638" s="132">
        <v>8053300578351</v>
      </c>
      <c r="C638" s="121" t="s">
        <v>1561</v>
      </c>
      <c r="D638" s="146" t="s">
        <v>1562</v>
      </c>
      <c r="E638" s="147" t="s">
        <v>231</v>
      </c>
      <c r="F638" s="151" t="s">
        <v>296</v>
      </c>
      <c r="G638" s="150">
        <v>59</v>
      </c>
      <c r="H638" s="36">
        <f>G638*0.5*0.9*0.95</f>
        <v>25.2225</v>
      </c>
      <c r="I638" s="37">
        <f>H638*0.94</f>
        <v>23.70915</v>
      </c>
      <c r="J638" s="37">
        <f>H638*0.87</f>
        <v>21.943575</v>
      </c>
      <c r="K638" s="123" t="s">
        <v>1561</v>
      </c>
      <c r="L638" s="39"/>
      <c r="M638" s="40" t="str">
        <f>IF(L638&lt;1,"",IF(L638&lt;6,0,IF(L638&lt;12,0.06,IF(L638&gt;11,0.13,0))))</f>
        <v/>
      </c>
      <c r="N638" s="41" t="str">
        <f>IF(L638=0,"",IF(L638&lt;6,H638,IF(L638&lt;12,I638,J638)))</f>
        <v/>
      </c>
      <c r="O638" s="40" t="str">
        <f>_xlfn.IFERROR(L638*N638,"")</f>
        <v/>
      </c>
    </row>
    <row ht="45" customHeight="1" r="639" s="28" customFormat="1">
      <c r="A639" s="132">
        <v>8053300577620</v>
      </c>
      <c r="C639" s="121" t="s">
        <v>1563</v>
      </c>
      <c r="D639" s="146" t="s">
        <v>1564</v>
      </c>
      <c r="E639" s="147" t="s">
        <v>231</v>
      </c>
      <c r="F639" s="151" t="s">
        <v>296</v>
      </c>
      <c r="G639" s="150">
        <v>59</v>
      </c>
      <c r="H639" s="36">
        <f>G639*0.5*0.9*0.95</f>
        <v>25.2225</v>
      </c>
      <c r="I639" s="37">
        <f>H639*0.94</f>
        <v>23.70915</v>
      </c>
      <c r="J639" s="37">
        <f>H639*0.87</f>
        <v>21.943575</v>
      </c>
      <c r="K639" s="123" t="s">
        <v>1563</v>
      </c>
      <c r="L639" s="39"/>
      <c r="M639" s="40" t="str">
        <f>IF(L639&lt;1,"",IF(L639&lt;6,0,IF(L639&lt;12,0.06,IF(L639&gt;11,0.13,0))))</f>
        <v/>
      </c>
      <c r="N639" s="41" t="str">
        <f>IF(L639=0,"",IF(L639&lt;6,H639,IF(L639&lt;12,I639,J639)))</f>
        <v/>
      </c>
      <c r="O639" s="40" t="str">
        <f>_xlfn.IFERROR(L639*N639,"")</f>
        <v/>
      </c>
    </row>
    <row ht="45" customHeight="1" r="640" s="28" customFormat="1">
      <c r="A640" s="132">
        <v>8053300578382</v>
      </c>
      <c r="C640" s="121" t="s">
        <v>1565</v>
      </c>
      <c r="D640" s="146" t="s">
        <v>1566</v>
      </c>
      <c r="E640" s="147" t="s">
        <v>231</v>
      </c>
      <c r="F640" s="149">
        <v>6</v>
      </c>
      <c r="G640" s="150">
        <v>45</v>
      </c>
      <c r="H640" s="36">
        <f>G640*0.5*0.9*0.95</f>
        <v>19.2375</v>
      </c>
      <c r="I640" s="37">
        <f>H640*0.94</f>
        <v>18.08325</v>
      </c>
      <c r="J640" s="37">
        <f>H640*0.87</f>
        <v>16.736625</v>
      </c>
      <c r="K640" s="123" t="s">
        <v>1565</v>
      </c>
      <c r="L640" s="39"/>
      <c r="M640" s="40" t="str">
        <f>IF(L640&lt;1,"",IF(L640&lt;6,0,IF(L640&lt;12,0.06,IF(L640&gt;11,0.13,0))))</f>
        <v/>
      </c>
      <c r="N640" s="41" t="str">
        <f>IF(L640=0,"",IF(L640&lt;6,H640,IF(L640&lt;12,I640,J640)))</f>
        <v/>
      </c>
      <c r="O640" s="40" t="str">
        <f>_xlfn.IFERROR(L640*N640,"")</f>
        <v/>
      </c>
    </row>
    <row ht="45" customHeight="1" r="641" s="28" customFormat="1">
      <c r="A641" s="132">
        <v>8053300578375</v>
      </c>
      <c r="C641" s="121" t="s">
        <v>1567</v>
      </c>
      <c r="D641" s="146" t="s">
        <v>1568</v>
      </c>
      <c r="E641" s="147" t="s">
        <v>231</v>
      </c>
      <c r="F641" s="149">
        <v>6</v>
      </c>
      <c r="G641" s="150">
        <v>45</v>
      </c>
      <c r="H641" s="36">
        <f>G641*0.5*0.9*0.95</f>
        <v>19.2375</v>
      </c>
      <c r="I641" s="37">
        <f>H641*0.94</f>
        <v>18.08325</v>
      </c>
      <c r="J641" s="37">
        <f>H641*0.87</f>
        <v>16.736625</v>
      </c>
      <c r="K641" s="123" t="s">
        <v>1567</v>
      </c>
      <c r="L641" s="39"/>
      <c r="M641" s="40" t="str">
        <f>IF(L641&lt;1,"",IF(L641&lt;6,0,IF(L641&lt;12,0.06,IF(L641&gt;11,0.13,0))))</f>
        <v/>
      </c>
      <c r="N641" s="41" t="str">
        <f>IF(L641=0,"",IF(L641&lt;6,H641,IF(L641&lt;12,I641,J641)))</f>
        <v/>
      </c>
      <c r="O641" s="40" t="str">
        <f>_xlfn.IFERROR(L641*N641,"")</f>
        <v/>
      </c>
    </row>
    <row ht="45" customHeight="1" r="642" s="28" customFormat="1">
      <c r="A642" s="132">
        <v>8053300578368</v>
      </c>
      <c r="C642" s="121" t="s">
        <v>1569</v>
      </c>
      <c r="D642" s="146" t="s">
        <v>1570</v>
      </c>
      <c r="E642" s="147" t="s">
        <v>231</v>
      </c>
      <c r="F642" s="149">
        <v>6</v>
      </c>
      <c r="G642" s="150">
        <v>45</v>
      </c>
      <c r="H642" s="36">
        <f>G642*0.5*0.9*0.95</f>
        <v>19.2375</v>
      </c>
      <c r="I642" s="37">
        <f>H642*0.94</f>
        <v>18.08325</v>
      </c>
      <c r="J642" s="37">
        <f>H642*0.87</f>
        <v>16.736625</v>
      </c>
      <c r="K642" s="123" t="s">
        <v>1569</v>
      </c>
      <c r="L642" s="39"/>
      <c r="M642" s="40" t="str">
        <f>IF(L642&lt;1,"",IF(L642&lt;6,0,IF(L642&lt;12,0.06,IF(L642&gt;11,0.13,0))))</f>
        <v/>
      </c>
      <c r="N642" s="41" t="str">
        <f>IF(L642=0,"",IF(L642&lt;6,H642,IF(L642&lt;12,I642,J642)))</f>
        <v/>
      </c>
      <c r="O642" s="40" t="str">
        <f>_xlfn.IFERROR(L642*N642,"")</f>
        <v/>
      </c>
    </row>
    <row ht="45" customHeight="1" r="643" s="28" customFormat="1">
      <c r="A643" s="132">
        <v>8053300578399</v>
      </c>
      <c r="C643" s="121" t="s">
        <v>1571</v>
      </c>
      <c r="D643" s="146" t="s">
        <v>1572</v>
      </c>
      <c r="E643" s="147" t="s">
        <v>231</v>
      </c>
      <c r="F643" s="149">
        <v>6</v>
      </c>
      <c r="G643" s="150">
        <v>45</v>
      </c>
      <c r="H643" s="36">
        <f>G643*0.5*0.9*0.95</f>
        <v>19.2375</v>
      </c>
      <c r="I643" s="37">
        <f>H643*0.94</f>
        <v>18.08325</v>
      </c>
      <c r="J643" s="37">
        <f>H643*0.87</f>
        <v>16.736625</v>
      </c>
      <c r="K643" s="123" t="s">
        <v>1571</v>
      </c>
      <c r="L643" s="39"/>
      <c r="M643" s="40" t="str">
        <f>IF(L643&lt;1,"",IF(L643&lt;6,0,IF(L643&lt;12,0.06,IF(L643&gt;11,0.13,0))))</f>
        <v/>
      </c>
      <c r="N643" s="41" t="str">
        <f>IF(L643=0,"",IF(L643&lt;6,H643,IF(L643&lt;12,I643,J643)))</f>
        <v/>
      </c>
      <c r="O643" s="40" t="str">
        <f>_xlfn.IFERROR(L643*N643,"")</f>
        <v/>
      </c>
    </row>
    <row ht="45" customHeight="1" r="644" s="28" customFormat="1">
      <c r="A644" s="132">
        <v>8053300578429</v>
      </c>
      <c r="C644" s="121" t="s">
        <v>1573</v>
      </c>
      <c r="D644" s="146" t="s">
        <v>1574</v>
      </c>
      <c r="E644" s="147" t="s">
        <v>231</v>
      </c>
      <c r="F644" s="149">
        <v>6</v>
      </c>
      <c r="G644" s="150">
        <v>45</v>
      </c>
      <c r="H644" s="36">
        <f>G644*0.5*0.9*0.95</f>
        <v>19.2375</v>
      </c>
      <c r="I644" s="37">
        <f>H644*0.94</f>
        <v>18.08325</v>
      </c>
      <c r="J644" s="37">
        <f>H644*0.87</f>
        <v>16.736625</v>
      </c>
      <c r="K644" s="123" t="s">
        <v>1573</v>
      </c>
      <c r="L644" s="39"/>
      <c r="M644" s="40" t="str">
        <f>IF(L644&lt;1,"",IF(L644&lt;6,0,IF(L644&lt;12,0.06,IF(L644&gt;11,0.13,0))))</f>
        <v/>
      </c>
      <c r="N644" s="41" t="str">
        <f>IF(L644=0,"",IF(L644&lt;6,H644,IF(L644&lt;12,I644,J644)))</f>
        <v/>
      </c>
      <c r="O644" s="40" t="str">
        <f>_xlfn.IFERROR(L644*N644,"")</f>
        <v/>
      </c>
    </row>
    <row ht="45" customHeight="1" r="645" s="28" customFormat="1">
      <c r="A645" s="132">
        <v>8053300578412</v>
      </c>
      <c r="C645" s="121" t="s">
        <v>1575</v>
      </c>
      <c r="D645" s="146" t="s">
        <v>1576</v>
      </c>
      <c r="E645" s="147" t="s">
        <v>231</v>
      </c>
      <c r="F645" s="149">
        <v>6</v>
      </c>
      <c r="G645" s="150">
        <v>45</v>
      </c>
      <c r="H645" s="36">
        <f>G645*0.5*0.9*0.95</f>
        <v>19.2375</v>
      </c>
      <c r="I645" s="37">
        <f>H645*0.94</f>
        <v>18.08325</v>
      </c>
      <c r="J645" s="37">
        <f>H645*0.87</f>
        <v>16.736625</v>
      </c>
      <c r="K645" s="123" t="s">
        <v>1575</v>
      </c>
      <c r="L645" s="39"/>
      <c r="M645" s="40" t="str">
        <f>IF(L645&lt;1,"",IF(L645&lt;6,0,IF(L645&lt;12,0.06,IF(L645&gt;11,0.13,0))))</f>
        <v/>
      </c>
      <c r="N645" s="41" t="str">
        <f>IF(L645=0,"",IF(L645&lt;6,H645,IF(L645&lt;12,I645,J645)))</f>
        <v/>
      </c>
      <c r="O645" s="40" t="str">
        <f>_xlfn.IFERROR(L645*N645,"")</f>
        <v/>
      </c>
    </row>
    <row ht="45" customHeight="1" r="646" s="28" customFormat="1">
      <c r="A646" s="132">
        <v>8053300578405</v>
      </c>
      <c r="C646" s="121" t="s">
        <v>1577</v>
      </c>
      <c r="D646" s="146" t="s">
        <v>1578</v>
      </c>
      <c r="E646" s="147" t="s">
        <v>231</v>
      </c>
      <c r="F646" s="149">
        <v>6</v>
      </c>
      <c r="G646" s="150">
        <v>45</v>
      </c>
      <c r="H646" s="36">
        <f>G646*0.5*0.9*0.95</f>
        <v>19.2375</v>
      </c>
      <c r="I646" s="37">
        <f>H646*0.94</f>
        <v>18.08325</v>
      </c>
      <c r="J646" s="37">
        <f>H646*0.87</f>
        <v>16.736625</v>
      </c>
      <c r="K646" s="123" t="s">
        <v>1577</v>
      </c>
      <c r="L646" s="39"/>
      <c r="M646" s="40" t="str">
        <f>IF(L646&lt;1,"",IF(L646&lt;6,0,IF(L646&lt;12,0.06,IF(L646&gt;11,0.13,0))))</f>
        <v/>
      </c>
      <c r="N646" s="41" t="str">
        <f>IF(L646=0,"",IF(L646&lt;6,H646,IF(L646&lt;12,I646,J646)))</f>
        <v/>
      </c>
      <c r="O646" s="40" t="str">
        <f>_xlfn.IFERROR(L646*N646,"")</f>
        <v/>
      </c>
    </row>
    <row ht="45" customHeight="1" r="647" s="28" customFormat="1">
      <c r="A647" s="132">
        <v>8053300578436</v>
      </c>
      <c r="C647" s="121" t="s">
        <v>1579</v>
      </c>
      <c r="D647" s="146" t="s">
        <v>1580</v>
      </c>
      <c r="E647" s="147" t="s">
        <v>231</v>
      </c>
      <c r="F647" s="149">
        <v>6</v>
      </c>
      <c r="G647" s="150">
        <v>45</v>
      </c>
      <c r="H647" s="36">
        <f>G647*0.5*0.9*0.95</f>
        <v>19.2375</v>
      </c>
      <c r="I647" s="37">
        <f>H647*0.94</f>
        <v>18.08325</v>
      </c>
      <c r="J647" s="37">
        <f>H647*0.87</f>
        <v>16.736625</v>
      </c>
      <c r="K647" s="123" t="s">
        <v>1579</v>
      </c>
      <c r="L647" s="39"/>
      <c r="M647" s="40" t="str">
        <f>IF(L647&lt;1,"",IF(L647&lt;6,0,IF(L647&lt;12,0.06,IF(L647&gt;11,0.13,0))))</f>
        <v/>
      </c>
      <c r="N647" s="41" t="str">
        <f>IF(L647=0,"",IF(L647&lt;6,H647,IF(L647&lt;12,I647,J647)))</f>
        <v/>
      </c>
      <c r="O647" s="40" t="str">
        <f>_xlfn.IFERROR(L647*N647,"")</f>
        <v/>
      </c>
    </row>
    <row ht="45" customHeight="1" r="648" s="28" customFormat="1">
      <c r="A648" s="132">
        <v>8053300578467</v>
      </c>
      <c r="C648" s="121" t="s">
        <v>1581</v>
      </c>
      <c r="D648" s="146" t="s">
        <v>1582</v>
      </c>
      <c r="E648" s="147" t="s">
        <v>23</v>
      </c>
      <c r="F648" s="151" t="s">
        <v>293</v>
      </c>
      <c r="G648" s="150">
        <v>14.9</v>
      </c>
      <c r="H648" s="36">
        <f>G648*0.5*0.9*0.95</f>
        <v>6.36975</v>
      </c>
      <c r="I648" s="37">
        <f>H648*0.94</f>
        <v>5.987565</v>
      </c>
      <c r="J648" s="37">
        <f>H648*0.87</f>
        <v>5.5416825</v>
      </c>
      <c r="K648" s="123" t="s">
        <v>1581</v>
      </c>
      <c r="L648" s="39"/>
      <c r="M648" s="40" t="str">
        <f>IF(L648&lt;1,"",IF(L648&lt;6,0,IF(L648&lt;12,0.06,IF(L648&gt;11,0.13,0))))</f>
        <v/>
      </c>
      <c r="N648" s="41" t="str">
        <f>IF(L648=0,"",IF(L648&lt;6,H648,IF(L648&lt;12,I648,J648)))</f>
        <v/>
      </c>
      <c r="O648" s="40" t="str">
        <f>_xlfn.IFERROR(L648*N648,"")</f>
        <v/>
      </c>
    </row>
    <row ht="45" customHeight="1" r="649" s="28" customFormat="1">
      <c r="A649" s="132">
        <v>8053300578450</v>
      </c>
      <c r="C649" s="121" t="s">
        <v>1583</v>
      </c>
      <c r="D649" s="146" t="s">
        <v>1584</v>
      </c>
      <c r="E649" s="147" t="s">
        <v>23</v>
      </c>
      <c r="F649" s="151" t="s">
        <v>293</v>
      </c>
      <c r="G649" s="150">
        <v>14.9</v>
      </c>
      <c r="H649" s="36">
        <f>G649*0.5*0.9*0.95</f>
        <v>6.36975</v>
      </c>
      <c r="I649" s="37">
        <f>H649*0.94</f>
        <v>5.987565</v>
      </c>
      <c r="J649" s="37">
        <f>H649*0.87</f>
        <v>5.5416825</v>
      </c>
      <c r="K649" s="123" t="s">
        <v>1583</v>
      </c>
      <c r="L649" s="39"/>
      <c r="M649" s="40" t="str">
        <f>IF(L649&lt;1,"",IF(L649&lt;6,0,IF(L649&lt;12,0.06,IF(L649&gt;11,0.13,0))))</f>
        <v/>
      </c>
      <c r="N649" s="41" t="str">
        <f>IF(L649=0,"",IF(L649&lt;6,H649,IF(L649&lt;12,I649,J649)))</f>
        <v/>
      </c>
      <c r="O649" s="40" t="str">
        <f>_xlfn.IFERROR(L649*N649,"")</f>
        <v/>
      </c>
    </row>
    <row ht="45" customHeight="1" r="650" s="28" customFormat="1">
      <c r="A650" s="132">
        <v>8053300578443</v>
      </c>
      <c r="C650" s="121" t="s">
        <v>1585</v>
      </c>
      <c r="D650" s="146" t="s">
        <v>1586</v>
      </c>
      <c r="E650" s="147" t="s">
        <v>23</v>
      </c>
      <c r="F650" s="151" t="s">
        <v>293</v>
      </c>
      <c r="G650" s="150">
        <v>14.9</v>
      </c>
      <c r="H650" s="36">
        <f>G650*0.5*0.9*0.95</f>
        <v>6.36975</v>
      </c>
      <c r="I650" s="37">
        <f>H650*0.94</f>
        <v>5.987565</v>
      </c>
      <c r="J650" s="37">
        <f>H650*0.87</f>
        <v>5.5416825</v>
      </c>
      <c r="K650" s="123" t="s">
        <v>1585</v>
      </c>
      <c r="L650" s="39"/>
      <c r="M650" s="40" t="str">
        <f>IF(L650&lt;1,"",IF(L650&lt;6,0,IF(L650&lt;12,0.06,IF(L650&gt;11,0.13,0))))</f>
        <v/>
      </c>
      <c r="N650" s="41" t="str">
        <f>IF(L650=0,"",IF(L650&lt;6,H650,IF(L650&lt;12,I650,J650)))</f>
        <v/>
      </c>
      <c r="O650" s="40" t="str">
        <f>_xlfn.IFERROR(L650*N650,"")</f>
        <v/>
      </c>
    </row>
    <row ht="45" customHeight="1" r="651" s="28" customFormat="1">
      <c r="A651" s="132">
        <v>8053300578474</v>
      </c>
      <c r="C651" s="121" t="s">
        <v>1587</v>
      </c>
      <c r="D651" s="146" t="s">
        <v>1588</v>
      </c>
      <c r="E651" s="147" t="s">
        <v>23</v>
      </c>
      <c r="F651" s="151" t="s">
        <v>293</v>
      </c>
      <c r="G651" s="150">
        <v>14.9</v>
      </c>
      <c r="H651" s="36">
        <f>G651*0.5*0.9*0.95</f>
        <v>6.36975</v>
      </c>
      <c r="I651" s="37">
        <f>H651*0.94</f>
        <v>5.987565</v>
      </c>
      <c r="J651" s="37">
        <f>H651*0.87</f>
        <v>5.5416825</v>
      </c>
      <c r="K651" s="123" t="s">
        <v>1587</v>
      </c>
      <c r="L651" s="39"/>
      <c r="M651" s="40" t="str">
        <f>IF(L651&lt;1,"",IF(L651&lt;6,0,IF(L651&lt;12,0.06,IF(L651&gt;11,0.13,0))))</f>
        <v/>
      </c>
      <c r="N651" s="41" t="str">
        <f>IF(L651=0,"",IF(L651&lt;6,H651,IF(L651&lt;12,I651,J651)))</f>
        <v/>
      </c>
      <c r="O651" s="40" t="str">
        <f>_xlfn.IFERROR(L651*N651,"")</f>
        <v/>
      </c>
    </row>
    <row ht="45" customHeight="1" r="652" s="28" customFormat="1">
      <c r="A652" s="132">
        <v>8055035681580</v>
      </c>
      <c r="B652" s="30"/>
      <c r="C652" s="121" t="s">
        <v>1589</v>
      </c>
      <c r="D652" s="146" t="s">
        <v>1590</v>
      </c>
      <c r="E652" s="156">
        <v>2</v>
      </c>
      <c r="F652" s="151" t="s">
        <v>282</v>
      </c>
      <c r="G652" s="150">
        <v>34.9</v>
      </c>
      <c r="H652" s="36">
        <f>G652*0.5*0.9*0.95</f>
        <v>14.91975</v>
      </c>
      <c r="I652" s="37">
        <f>H652*0.94</f>
        <v>14.024565</v>
      </c>
      <c r="J652" s="37">
        <f>H652*0.87</f>
        <v>12.9801825</v>
      </c>
      <c r="K652" s="123" t="s">
        <v>1589</v>
      </c>
      <c r="L652" s="39"/>
      <c r="M652" s="40" t="str">
        <f>IF(L652&lt;1,"",IF(L652&lt;6,0,IF(L652&lt;12,0.06,IF(L652&gt;11,0.13,0))))</f>
        <v/>
      </c>
      <c r="N652" s="41" t="str">
        <f>IF(L652=0,"",IF(L652&lt;6,H652,IF(L652&lt;12,I652,J652)))</f>
        <v/>
      </c>
      <c r="O652" s="40" t="str">
        <f>_xlfn.IFERROR(L652*N652,"")</f>
        <v/>
      </c>
    </row>
    <row ht="45" customHeight="1" r="653" s="28" customFormat="1">
      <c r="A653" s="131" t="s">
        <v>1591</v>
      </c>
      <c r="B653" s="30"/>
      <c r="C653" s="121" t="s">
        <v>1592</v>
      </c>
      <c r="D653" s="146" t="s">
        <v>1593</v>
      </c>
      <c r="E653" s="147" t="s">
        <v>23</v>
      </c>
      <c r="F653" s="151" t="s">
        <v>282</v>
      </c>
      <c r="G653" s="150">
        <v>34.9</v>
      </c>
      <c r="H653" s="36">
        <f>G653*0.5*0.9*0.95</f>
        <v>14.91975</v>
      </c>
      <c r="I653" s="37">
        <f>H653*0.94</f>
        <v>14.024565</v>
      </c>
      <c r="J653" s="37">
        <f>H653*0.87</f>
        <v>12.9801825</v>
      </c>
      <c r="K653" s="123" t="s">
        <v>1592</v>
      </c>
      <c r="L653" s="39"/>
      <c r="M653" s="40" t="str">
        <f>IF(L653&lt;1,"",IF(L653&lt;6,0,IF(L653&lt;12,0.06,IF(L653&gt;11,0.13,0))))</f>
        <v/>
      </c>
      <c r="N653" s="41" t="str">
        <f>IF(L653=0,"",IF(L653&lt;6,H653,IF(L653&lt;12,I653,J653)))</f>
        <v/>
      </c>
      <c r="O653" s="40" t="str">
        <f>_xlfn.IFERROR(L653*N653,"")</f>
        <v/>
      </c>
    </row>
    <row ht="45" customHeight="1" r="654" s="28" customFormat="1">
      <c r="A654" s="131" t="s">
        <v>1594</v>
      </c>
      <c r="B654" s="30"/>
      <c r="C654" s="121" t="s">
        <v>1595</v>
      </c>
      <c r="D654" s="146" t="s">
        <v>1596</v>
      </c>
      <c r="E654" s="147" t="s">
        <v>23</v>
      </c>
      <c r="F654" s="151" t="s">
        <v>282</v>
      </c>
      <c r="G654" s="150">
        <v>34.9</v>
      </c>
      <c r="H654" s="36">
        <f>G654*0.5*0.9*0.95</f>
        <v>14.91975</v>
      </c>
      <c r="I654" s="37">
        <f>H654*0.94</f>
        <v>14.024565</v>
      </c>
      <c r="J654" s="37">
        <f>H654*0.87</f>
        <v>12.9801825</v>
      </c>
      <c r="K654" s="123" t="s">
        <v>1595</v>
      </c>
      <c r="L654" s="39"/>
      <c r="M654" s="40" t="str">
        <f>IF(L654&lt;1,"",IF(L654&lt;6,0,IF(L654&lt;12,0.06,IF(L654&gt;11,0.13,0))))</f>
        <v/>
      </c>
      <c r="N654" s="41" t="str">
        <f>IF(L654=0,"",IF(L654&lt;6,H654,IF(L654&lt;12,I654,J654)))</f>
        <v/>
      </c>
      <c r="O654" s="40" t="str">
        <f>_xlfn.IFERROR(L654*N654,"")</f>
        <v/>
      </c>
    </row>
    <row ht="45" customHeight="1" r="655" s="28" customFormat="1">
      <c r="A655" s="131" t="s">
        <v>1597</v>
      </c>
      <c r="B655" s="30"/>
      <c r="C655" s="121" t="s">
        <v>1598</v>
      </c>
      <c r="D655" s="146" t="s">
        <v>1599</v>
      </c>
      <c r="E655" s="147" t="s">
        <v>23</v>
      </c>
      <c r="F655" s="151" t="s">
        <v>282</v>
      </c>
      <c r="G655" s="150">
        <v>34.9</v>
      </c>
      <c r="H655" s="36">
        <f>G655*0.5*0.9*0.95</f>
        <v>14.91975</v>
      </c>
      <c r="I655" s="37">
        <f>H655*0.94</f>
        <v>14.024565</v>
      </c>
      <c r="J655" s="37">
        <f>H655*0.87</f>
        <v>12.9801825</v>
      </c>
      <c r="K655" s="123" t="s">
        <v>1598</v>
      </c>
      <c r="L655" s="39"/>
      <c r="M655" s="40" t="str">
        <f>IF(L655&lt;1,"",IF(L655&lt;6,0,IF(L655&lt;12,0.06,IF(L655&gt;11,0.13,0))))</f>
        <v/>
      </c>
      <c r="N655" s="41" t="str">
        <f>IF(L655=0,"",IF(L655&lt;6,H655,IF(L655&lt;12,I655,J655)))</f>
        <v/>
      </c>
      <c r="O655" s="40" t="str">
        <f>_xlfn.IFERROR(L655*N655,"")</f>
        <v/>
      </c>
    </row>
    <row ht="45" customHeight="1" r="656" s="28" customFormat="1">
      <c r="A656" s="126">
        <v>8055035684147</v>
      </c>
      <c r="B656" s="30"/>
      <c r="C656" s="127" t="s">
        <v>1600</v>
      </c>
      <c r="D656" s="152" t="s">
        <v>1601</v>
      </c>
      <c r="E656" s="153">
        <v>2</v>
      </c>
      <c r="F656" s="154"/>
      <c r="G656" s="155">
        <v>34.9</v>
      </c>
      <c r="H656" s="36">
        <f>G656*0.5*0.9*0.95</f>
        <v>14.91975</v>
      </c>
      <c r="I656" s="62">
        <f>H656*0.94</f>
        <v>14.024565</v>
      </c>
      <c r="J656" s="62">
        <f>H656*0.87</f>
        <v>12.9801825</v>
      </c>
      <c r="K656" s="129" t="s">
        <v>1600</v>
      </c>
      <c r="L656" s="39"/>
      <c r="M656" s="40" t="str">
        <f>IF(L656&lt;1,"",IF(L656&lt;6,0,IF(L656&lt;12,0.06,IF(L656&gt;11,0.13,0))))</f>
        <v/>
      </c>
      <c r="N656" s="41" t="str">
        <f>IF(L656=0,"",IF(L656&lt;6,H656,IF(L656&lt;12,I656,J656)))</f>
        <v/>
      </c>
      <c r="O656" s="40" t="str">
        <f>_xlfn.IFERROR(L656*N656,"")</f>
        <v/>
      </c>
    </row>
    <row ht="45" customHeight="1" r="657" s="28" customFormat="1">
      <c r="A657" s="131" t="s">
        <v>1602</v>
      </c>
      <c r="B657" s="30"/>
      <c r="C657" s="121" t="s">
        <v>1603</v>
      </c>
      <c r="D657" s="146" t="s">
        <v>1604</v>
      </c>
      <c r="E657" s="147" t="s">
        <v>23</v>
      </c>
      <c r="F657" s="151" t="s">
        <v>282</v>
      </c>
      <c r="G657" s="150">
        <v>34.9</v>
      </c>
      <c r="H657" s="36">
        <f>G657*0.5*0.9*0.95</f>
        <v>14.91975</v>
      </c>
      <c r="I657" s="37">
        <f>H657*0.94</f>
        <v>14.024565</v>
      </c>
      <c r="J657" s="37">
        <f>H657*0.87</f>
        <v>12.9801825</v>
      </c>
      <c r="K657" s="123" t="s">
        <v>1603</v>
      </c>
      <c r="L657" s="39"/>
      <c r="M657" s="40" t="str">
        <f>IF(L657&lt;1,"",IF(L657&lt;6,0,IF(L657&lt;12,0.06,IF(L657&gt;11,0.13,0))))</f>
        <v/>
      </c>
      <c r="N657" s="41" t="str">
        <f>IF(L657=0,"",IF(L657&lt;6,H657,IF(L657&lt;12,I657,J657)))</f>
        <v/>
      </c>
      <c r="O657" s="40" t="str">
        <f>_xlfn.IFERROR(L657*N657,"")</f>
        <v/>
      </c>
    </row>
    <row ht="45" customHeight="1" r="658" s="28" customFormat="1">
      <c r="A658" s="132">
        <v>8055035681597</v>
      </c>
      <c r="B658" s="30"/>
      <c r="C658" s="121" t="s">
        <v>1605</v>
      </c>
      <c r="D658" s="146" t="s">
        <v>1606</v>
      </c>
      <c r="E658" s="156">
        <v>2</v>
      </c>
      <c r="F658" s="151" t="s">
        <v>282</v>
      </c>
      <c r="G658" s="150">
        <v>34.9</v>
      </c>
      <c r="H658" s="36">
        <f>G658*0.5*0.9*0.95</f>
        <v>14.91975</v>
      </c>
      <c r="I658" s="37">
        <f>H658*0.94</f>
        <v>14.024565</v>
      </c>
      <c r="J658" s="37">
        <f>H658*0.87</f>
        <v>12.9801825</v>
      </c>
      <c r="K658" s="123" t="s">
        <v>1605</v>
      </c>
      <c r="L658" s="39"/>
      <c r="M658" s="40" t="str">
        <f>IF(L658&lt;1,"",IF(L658&lt;6,0,IF(L658&lt;12,0.06,IF(L658&gt;11,0.13,0))))</f>
        <v/>
      </c>
      <c r="N658" s="41" t="str">
        <f>IF(L658=0,"",IF(L658&lt;6,H658,IF(L658&lt;12,I658,J658)))</f>
        <v/>
      </c>
      <c r="O658" s="40" t="str">
        <f>_xlfn.IFERROR(L658*N658,"")</f>
        <v/>
      </c>
    </row>
    <row ht="45" customHeight="1" r="659" s="28" customFormat="1">
      <c r="A659" s="131" t="s">
        <v>1607</v>
      </c>
      <c r="B659" s="30"/>
      <c r="C659" s="121" t="s">
        <v>1608</v>
      </c>
      <c r="D659" s="146" t="s">
        <v>1609</v>
      </c>
      <c r="E659" s="147" t="s">
        <v>23</v>
      </c>
      <c r="F659" s="151" t="s">
        <v>282</v>
      </c>
      <c r="G659" s="150">
        <v>26.9</v>
      </c>
      <c r="H659" s="36">
        <f>G659*0.5*0.9*0.95</f>
        <v>11.49975</v>
      </c>
      <c r="I659" s="37">
        <f>H659*0.94</f>
        <v>10.809765</v>
      </c>
      <c r="J659" s="37">
        <f>H659*0.87</f>
        <v>10.0047825</v>
      </c>
      <c r="K659" s="123" t="s">
        <v>1608</v>
      </c>
      <c r="L659" s="39"/>
      <c r="M659" s="40" t="str">
        <f>IF(L659&lt;1,"",IF(L659&lt;6,0,IF(L659&lt;12,0.06,IF(L659&gt;11,0.13,0))))</f>
        <v/>
      </c>
      <c r="N659" s="41" t="str">
        <f>IF(L659=0,"",IF(L659&lt;6,H659,IF(L659&lt;12,I659,J659)))</f>
        <v/>
      </c>
      <c r="O659" s="40" t="str">
        <f>_xlfn.IFERROR(L659*N659,"")</f>
        <v/>
      </c>
    </row>
    <row ht="45" customHeight="1" r="660" s="28" customFormat="1">
      <c r="A660" s="131" t="s">
        <v>1610</v>
      </c>
      <c r="B660" s="30"/>
      <c r="C660" s="121" t="s">
        <v>1611</v>
      </c>
      <c r="D660" s="146" t="s">
        <v>1612</v>
      </c>
      <c r="E660" s="147" t="s">
        <v>23</v>
      </c>
      <c r="F660" s="151" t="s">
        <v>296</v>
      </c>
      <c r="G660" s="150">
        <v>22.9</v>
      </c>
      <c r="H660" s="36">
        <f>G660*0.5*0.9*0.95</f>
        <v>9.78975</v>
      </c>
      <c r="I660" s="37">
        <f>H660*0.94</f>
        <v>9.202365</v>
      </c>
      <c r="J660" s="37">
        <f>H660*0.87</f>
        <v>8.5170825</v>
      </c>
      <c r="K660" s="123" t="s">
        <v>1611</v>
      </c>
      <c r="L660" s="39"/>
      <c r="M660" s="40" t="str">
        <f>IF(L660&lt;1,"",IF(L660&lt;6,0,IF(L660&lt;12,0.06,IF(L660&gt;11,0.13,0))))</f>
        <v/>
      </c>
      <c r="N660" s="41" t="str">
        <f>IF(L660=0,"",IF(L660&lt;6,H660,IF(L660&lt;12,I660,J660)))</f>
        <v/>
      </c>
      <c r="O660" s="40" t="str">
        <f>_xlfn.IFERROR(L660*N660,"")</f>
        <v/>
      </c>
    </row>
    <row ht="45" customHeight="1" r="661" s="28" customFormat="1">
      <c r="A661" s="131" t="s">
        <v>1613</v>
      </c>
      <c r="B661" s="30"/>
      <c r="C661" s="121" t="s">
        <v>1614</v>
      </c>
      <c r="D661" s="146" t="s">
        <v>1615</v>
      </c>
      <c r="E661" s="147" t="s">
        <v>23</v>
      </c>
      <c r="F661" s="151" t="s">
        <v>282</v>
      </c>
      <c r="G661" s="150">
        <v>24.9</v>
      </c>
      <c r="H661" s="36">
        <f>G661*0.5*0.9*0.95</f>
        <v>10.64475</v>
      </c>
      <c r="I661" s="37">
        <f>H661*0.94</f>
        <v>10.006065</v>
      </c>
      <c r="J661" s="37">
        <f>H661*0.87</f>
        <v>9.2609325</v>
      </c>
      <c r="K661" s="123" t="s">
        <v>1614</v>
      </c>
      <c r="L661" s="39"/>
      <c r="M661" s="40" t="str">
        <f>IF(L661&lt;1,"",IF(L661&lt;6,0,IF(L661&lt;12,0.06,IF(L661&gt;11,0.13,0))))</f>
        <v/>
      </c>
      <c r="N661" s="41" t="str">
        <f>IF(L661=0,"",IF(L661&lt;6,H661,IF(L661&lt;12,I661,J661)))</f>
        <v/>
      </c>
      <c r="O661" s="40" t="str">
        <f>_xlfn.IFERROR(L661*N661,"")</f>
        <v/>
      </c>
    </row>
    <row ht="45" customHeight="1" r="662" s="28" customFormat="1">
      <c r="A662" s="131" t="s">
        <v>1616</v>
      </c>
      <c r="B662" s="30"/>
      <c r="C662" s="121" t="s">
        <v>1617</v>
      </c>
      <c r="D662" s="146" t="s">
        <v>1618</v>
      </c>
      <c r="E662" s="147" t="s">
        <v>23</v>
      </c>
      <c r="F662" s="151" t="s">
        <v>282</v>
      </c>
      <c r="G662" s="150">
        <v>29.9</v>
      </c>
      <c r="H662" s="36">
        <f>G662*0.5*0.9*0.95</f>
        <v>12.78225</v>
      </c>
      <c r="I662" s="37">
        <f>H662*0.94</f>
        <v>12.015315</v>
      </c>
      <c r="J662" s="37">
        <f>H662*0.87</f>
        <v>11.1205575</v>
      </c>
      <c r="K662" s="123" t="s">
        <v>1617</v>
      </c>
      <c r="L662" s="39"/>
      <c r="M662" s="40" t="str">
        <f>IF(L662&lt;1,"",IF(L662&lt;6,0,IF(L662&lt;12,0.06,IF(L662&gt;11,0.13,0))))</f>
        <v/>
      </c>
      <c r="N662" s="41" t="str">
        <f>IF(L662=0,"",IF(L662&lt;6,H662,IF(L662&lt;12,I662,J662)))</f>
        <v/>
      </c>
      <c r="O662" s="40" t="str">
        <f>_xlfn.IFERROR(L662*N662,"")</f>
        <v/>
      </c>
    </row>
    <row ht="45" customHeight="1" r="663" s="28" customFormat="1">
      <c r="A663" s="132">
        <v>8053300579150</v>
      </c>
      <c r="B663" s="30"/>
      <c r="C663" s="121" t="s">
        <v>1619</v>
      </c>
      <c r="D663" s="146" t="s">
        <v>1620</v>
      </c>
      <c r="E663" s="147" t="s">
        <v>23</v>
      </c>
      <c r="F663" s="151" t="s">
        <v>296</v>
      </c>
      <c r="G663" s="150">
        <v>17.9</v>
      </c>
      <c r="H663" s="36">
        <f>G663*0.5*0.9*0.95</f>
        <v>7.65225</v>
      </c>
      <c r="I663" s="37">
        <f>H663*0.94</f>
        <v>7.193115</v>
      </c>
      <c r="J663" s="37">
        <f>H663*0.87</f>
        <v>6.6574575</v>
      </c>
      <c r="K663" s="123" t="s">
        <v>1619</v>
      </c>
      <c r="L663" s="39"/>
      <c r="M663" s="40" t="str">
        <f>IF(L663&lt;1,"",IF(L663&lt;6,0,IF(L663&lt;12,0.06,IF(L663&gt;11,0.13,0))))</f>
        <v/>
      </c>
      <c r="N663" s="41" t="str">
        <f>IF(L663=0,"",IF(L663&lt;6,H663,IF(L663&lt;12,I663,J663)))</f>
        <v/>
      </c>
      <c r="O663" s="40" t="str">
        <f>_xlfn.IFERROR(L663*N663,"")</f>
        <v/>
      </c>
    </row>
    <row ht="45" customHeight="1" r="664" s="28" customFormat="1">
      <c r="A664" s="132">
        <v>8053300579167</v>
      </c>
      <c r="B664" s="30"/>
      <c r="C664" s="121" t="s">
        <v>1621</v>
      </c>
      <c r="D664" s="146" t="s">
        <v>1622</v>
      </c>
      <c r="E664" s="147" t="s">
        <v>23</v>
      </c>
      <c r="F664" s="151" t="s">
        <v>296</v>
      </c>
      <c r="G664" s="150">
        <v>17.9</v>
      </c>
      <c r="H664" s="36">
        <f>G664*0.5*0.9*0.95</f>
        <v>7.65225</v>
      </c>
      <c r="I664" s="37">
        <f>H664*0.94</f>
        <v>7.193115</v>
      </c>
      <c r="J664" s="37">
        <f>H664*0.87</f>
        <v>6.6574575</v>
      </c>
      <c r="K664" s="123" t="s">
        <v>1621</v>
      </c>
      <c r="L664" s="39"/>
      <c r="M664" s="40" t="str">
        <f>IF(L664&lt;1,"",IF(L664&lt;6,0,IF(L664&lt;12,0.06,IF(L664&gt;11,0.13,0))))</f>
        <v/>
      </c>
      <c r="N664" s="41" t="str">
        <f>IF(L664=0,"",IF(L664&lt;6,H664,IF(L664&lt;12,I664,J664)))</f>
        <v/>
      </c>
      <c r="O664" s="40" t="str">
        <f>_xlfn.IFERROR(L664*N664,"")</f>
        <v/>
      </c>
    </row>
    <row ht="45" customHeight="1" r="665" s="28" customFormat="1">
      <c r="A665" s="132">
        <v>8053300579174</v>
      </c>
      <c r="B665" s="30"/>
      <c r="C665" s="121" t="s">
        <v>1623</v>
      </c>
      <c r="D665" s="146" t="s">
        <v>1624</v>
      </c>
      <c r="E665" s="147" t="s">
        <v>23</v>
      </c>
      <c r="F665" s="151" t="s">
        <v>193</v>
      </c>
      <c r="G665" s="150">
        <v>17.9</v>
      </c>
      <c r="H665" s="36">
        <f>G665*0.5*0.9*0.95</f>
        <v>7.65225</v>
      </c>
      <c r="I665" s="37">
        <f>H665*0.94</f>
        <v>7.193115</v>
      </c>
      <c r="J665" s="37">
        <f>H665*0.87</f>
        <v>6.6574575</v>
      </c>
      <c r="K665" s="123" t="s">
        <v>1623</v>
      </c>
      <c r="L665" s="39"/>
      <c r="M665" s="40" t="str">
        <f>IF(L665&lt;1,"",IF(L665&lt;6,0,IF(L665&lt;12,0.06,IF(L665&gt;11,0.13,0))))</f>
        <v/>
      </c>
      <c r="N665" s="41" t="str">
        <f>IF(L665=0,"",IF(L665&lt;6,H665,IF(L665&lt;12,I665,J665)))</f>
        <v/>
      </c>
      <c r="O665" s="40" t="str">
        <f>_xlfn.IFERROR(L665*N665,"")</f>
        <v/>
      </c>
    </row>
    <row ht="45" customHeight="1" r="666" s="28" customFormat="1">
      <c r="A666" s="132">
        <v>8053300579181</v>
      </c>
      <c r="B666" s="30"/>
      <c r="C666" s="121" t="s">
        <v>1625</v>
      </c>
      <c r="D666" s="146" t="s">
        <v>1626</v>
      </c>
      <c r="E666" s="147" t="s">
        <v>23</v>
      </c>
      <c r="F666" s="151" t="s">
        <v>193</v>
      </c>
      <c r="G666" s="150">
        <v>17.9</v>
      </c>
      <c r="H666" s="36">
        <f>G666*0.5*0.9*0.95</f>
        <v>7.65225</v>
      </c>
      <c r="I666" s="37">
        <f>H666*0.94</f>
        <v>7.193115</v>
      </c>
      <c r="J666" s="37">
        <f>H666*0.87</f>
        <v>6.6574575</v>
      </c>
      <c r="K666" s="123" t="s">
        <v>1625</v>
      </c>
      <c r="L666" s="39"/>
      <c r="M666" s="40" t="str">
        <f>IF(L666&lt;1,"",IF(L666&lt;6,0,IF(L666&lt;12,0.06,IF(L666&gt;11,0.13,0))))</f>
        <v/>
      </c>
      <c r="N666" s="41" t="str">
        <f>IF(L666=0,"",IF(L666&lt;6,H666,IF(L666&lt;12,I666,J666)))</f>
        <v/>
      </c>
      <c r="O666" s="40" t="str">
        <f>_xlfn.IFERROR(L666*N666,"")</f>
        <v/>
      </c>
    </row>
    <row ht="45" customHeight="1" r="667" s="28" customFormat="1">
      <c r="A667" s="131" t="s">
        <v>1627</v>
      </c>
      <c r="B667" s="30"/>
      <c r="C667" s="121" t="s">
        <v>1628</v>
      </c>
      <c r="D667" s="146" t="s">
        <v>1629</v>
      </c>
      <c r="E667" s="147" t="s">
        <v>23</v>
      </c>
      <c r="F667" s="151" t="s">
        <v>293</v>
      </c>
      <c r="G667" s="150">
        <v>14.9</v>
      </c>
      <c r="H667" s="36">
        <f>G667*0.5*0.9*0.95</f>
        <v>6.36975</v>
      </c>
      <c r="I667" s="37">
        <f>H667*0.94</f>
        <v>5.987565</v>
      </c>
      <c r="J667" s="37">
        <f>H667*0.87</f>
        <v>5.5416825</v>
      </c>
      <c r="K667" s="123" t="s">
        <v>1628</v>
      </c>
      <c r="L667" s="39"/>
      <c r="M667" s="40" t="str">
        <f>IF(L667&lt;1,"",IF(L667&lt;6,0,IF(L667&lt;12,0.06,IF(L667&gt;11,0.13,0))))</f>
        <v/>
      </c>
      <c r="N667" s="41" t="str">
        <f>IF(L667=0,"",IF(L667&lt;6,H667,IF(L667&lt;12,I667,J667)))</f>
        <v/>
      </c>
      <c r="O667" s="40" t="str">
        <f>_xlfn.IFERROR(L667*N667,"")</f>
        <v/>
      </c>
    </row>
    <row ht="45" customHeight="1" r="668" s="28" customFormat="1">
      <c r="A668" s="132">
        <v>8053300579204</v>
      </c>
      <c r="B668" s="30"/>
      <c r="C668" s="121" t="s">
        <v>1630</v>
      </c>
      <c r="D668" s="146" t="s">
        <v>1631</v>
      </c>
      <c r="E668" s="147" t="s">
        <v>23</v>
      </c>
      <c r="F668" s="151" t="s">
        <v>293</v>
      </c>
      <c r="G668" s="150">
        <v>14.9</v>
      </c>
      <c r="H668" s="36">
        <f>G668*0.5*0.9*0.95</f>
        <v>6.36975</v>
      </c>
      <c r="I668" s="37">
        <f>H668*0.94</f>
        <v>5.987565</v>
      </c>
      <c r="J668" s="37">
        <f>H668*0.87</f>
        <v>5.5416825</v>
      </c>
      <c r="K668" s="123" t="s">
        <v>1630</v>
      </c>
      <c r="L668" s="39"/>
      <c r="M668" s="40" t="str">
        <f>IF(L668&lt;1,"",IF(L668&lt;6,0,IF(L668&lt;12,0.06,IF(L668&gt;11,0.13,0))))</f>
        <v/>
      </c>
      <c r="N668" s="41" t="str">
        <f>IF(L668=0,"",IF(L668&lt;6,H668,IF(L668&lt;12,I668,J668)))</f>
        <v/>
      </c>
      <c r="O668" s="40" t="str">
        <f>_xlfn.IFERROR(L668*N668,"")</f>
        <v/>
      </c>
    </row>
    <row ht="45" customHeight="1" r="669" s="28" customFormat="1">
      <c r="A669" s="132">
        <v>8053300579211</v>
      </c>
      <c r="B669" s="30"/>
      <c r="C669" s="121" t="s">
        <v>1632</v>
      </c>
      <c r="D669" s="146" t="s">
        <v>1633</v>
      </c>
      <c r="E669" s="147" t="s">
        <v>23</v>
      </c>
      <c r="F669" s="151" t="s">
        <v>293</v>
      </c>
      <c r="G669" s="150">
        <v>14.9</v>
      </c>
      <c r="H669" s="36">
        <f>G669*0.5*0.9*0.95</f>
        <v>6.36975</v>
      </c>
      <c r="I669" s="37">
        <f>H669*0.94</f>
        <v>5.987565</v>
      </c>
      <c r="J669" s="37">
        <f>H669*0.87</f>
        <v>5.5416825</v>
      </c>
      <c r="K669" s="123" t="s">
        <v>1632</v>
      </c>
      <c r="L669" s="39"/>
      <c r="M669" s="40" t="str">
        <f>IF(L669&lt;1,"",IF(L669&lt;6,0,IF(L669&lt;12,0.06,IF(L669&gt;11,0.13,0))))</f>
        <v/>
      </c>
      <c r="N669" s="41" t="str">
        <f>IF(L669=0,"",IF(L669&lt;6,H669,IF(L669&lt;12,I669,J669)))</f>
        <v/>
      </c>
      <c r="O669" s="40" t="str">
        <f>_xlfn.IFERROR(L669*N669,"")</f>
        <v/>
      </c>
    </row>
    <row ht="45" customHeight="1" r="670" s="28" customFormat="1">
      <c r="A670" s="132">
        <v>8053300579228</v>
      </c>
      <c r="B670" s="30"/>
      <c r="C670" s="121" t="s">
        <v>1634</v>
      </c>
      <c r="D670" s="146" t="s">
        <v>1635</v>
      </c>
      <c r="E670" s="147" t="s">
        <v>23</v>
      </c>
      <c r="F670" s="151" t="s">
        <v>193</v>
      </c>
      <c r="G670" s="150">
        <v>29.9</v>
      </c>
      <c r="H670" s="36">
        <f>G670*0.5*0.9*0.95</f>
        <v>12.78225</v>
      </c>
      <c r="I670" s="37">
        <f>H670*0.94</f>
        <v>12.015315</v>
      </c>
      <c r="J670" s="37">
        <f>H670*0.87</f>
        <v>11.1205575</v>
      </c>
      <c r="K670" s="123" t="s">
        <v>1634</v>
      </c>
      <c r="L670" s="39"/>
      <c r="M670" s="40" t="str">
        <f>IF(L670&lt;1,"",IF(L670&lt;6,0,IF(L670&lt;12,0.06,IF(L670&gt;11,0.13,0))))</f>
        <v/>
      </c>
      <c r="N670" s="41" t="str">
        <f>IF(L670=0,"",IF(L670&lt;6,H670,IF(L670&lt;12,I670,J670)))</f>
        <v/>
      </c>
      <c r="O670" s="40" t="str">
        <f>_xlfn.IFERROR(L670*N670,"")</f>
        <v/>
      </c>
    </row>
    <row ht="45" customHeight="1" r="671" s="28" customFormat="1">
      <c r="A671" s="132">
        <v>8053300579235</v>
      </c>
      <c r="B671" s="30"/>
      <c r="C671" s="121" t="s">
        <v>1636</v>
      </c>
      <c r="D671" s="146" t="s">
        <v>1637</v>
      </c>
      <c r="E671" s="147" t="s">
        <v>23</v>
      </c>
      <c r="F671" s="151" t="s">
        <v>193</v>
      </c>
      <c r="G671" s="150">
        <v>29.9</v>
      </c>
      <c r="H671" s="36">
        <f>G671*0.5*0.9*0.95</f>
        <v>12.78225</v>
      </c>
      <c r="I671" s="37">
        <f>H671*0.94</f>
        <v>12.015315</v>
      </c>
      <c r="J671" s="37">
        <f>H671*0.87</f>
        <v>11.1205575</v>
      </c>
      <c r="K671" s="123" t="s">
        <v>1636</v>
      </c>
      <c r="L671" s="39"/>
      <c r="M671" s="40" t="str">
        <f>IF(L671&lt;1,"",IF(L671&lt;6,0,IF(L671&lt;12,0.06,IF(L671&gt;11,0.13,0))))</f>
        <v/>
      </c>
      <c r="N671" s="41" t="str">
        <f>IF(L671=0,"",IF(L671&lt;6,H671,IF(L671&lt;12,I671,J671)))</f>
        <v/>
      </c>
      <c r="O671" s="40" t="str">
        <f>_xlfn.IFERROR(L671*N671,"")</f>
        <v/>
      </c>
    </row>
    <row ht="45" customHeight="1" r="672" s="28" customFormat="1">
      <c r="A672" s="131" t="s">
        <v>1638</v>
      </c>
      <c r="B672" s="30"/>
      <c r="C672" s="121" t="s">
        <v>1639</v>
      </c>
      <c r="D672" s="146" t="s">
        <v>1640</v>
      </c>
      <c r="E672" s="147" t="s">
        <v>23</v>
      </c>
      <c r="F672" s="151" t="s">
        <v>1641</v>
      </c>
      <c r="G672" s="150">
        <v>7.9</v>
      </c>
      <c r="H672" s="36">
        <f>G672*0.5*0.9*0.95</f>
        <v>3.37725</v>
      </c>
      <c r="I672" s="37">
        <f>H672*0.94</f>
        <v>3.174615</v>
      </c>
      <c r="J672" s="37">
        <f>H672*0.87</f>
        <v>2.9382075</v>
      </c>
      <c r="K672" s="123" t="s">
        <v>1639</v>
      </c>
      <c r="L672" s="39"/>
      <c r="M672" s="40" t="str">
        <f>IF(L672&lt;1,"",IF(L672&lt;6,0,IF(L672&lt;12,0.06,IF(L672&gt;11,0.13,0))))</f>
        <v/>
      </c>
      <c r="N672" s="41" t="str">
        <f>IF(L672=0,"",IF(L672&lt;6,H672,IF(L672&lt;12,I672,J672)))</f>
        <v/>
      </c>
      <c r="O672" s="40" t="str">
        <f>_xlfn.IFERROR(L672*N672,"")</f>
        <v/>
      </c>
    </row>
    <row ht="45" customHeight="1" r="673" s="28" customFormat="1">
      <c r="A673" s="131" t="s">
        <v>1642</v>
      </c>
      <c r="B673" s="30"/>
      <c r="C673" s="121" t="s">
        <v>1643</v>
      </c>
      <c r="D673" s="146" t="s">
        <v>1644</v>
      </c>
      <c r="E673" s="147" t="s">
        <v>23</v>
      </c>
      <c r="F673" s="151" t="s">
        <v>1641</v>
      </c>
      <c r="G673" s="150">
        <v>7.9</v>
      </c>
      <c r="H673" s="36">
        <f>G673*0.5*0.9*0.95</f>
        <v>3.37725</v>
      </c>
      <c r="I673" s="37">
        <f>H673*0.94</f>
        <v>3.174615</v>
      </c>
      <c r="J673" s="37">
        <f>H673*0.87</f>
        <v>2.9382075</v>
      </c>
      <c r="K673" s="123" t="s">
        <v>1643</v>
      </c>
      <c r="L673" s="39"/>
      <c r="M673" s="40" t="str">
        <f>IF(L673&lt;1,"",IF(L673&lt;6,0,IF(L673&lt;12,0.06,IF(L673&gt;11,0.13,0))))</f>
        <v/>
      </c>
      <c r="N673" s="41" t="str">
        <f>IF(L673=0,"",IF(L673&lt;6,H673,IF(L673&lt;12,I673,J673)))</f>
        <v/>
      </c>
      <c r="O673" s="40" t="str">
        <f>_xlfn.IFERROR(L673*N673,"")</f>
        <v/>
      </c>
    </row>
    <row ht="45" customHeight="1" r="674" s="28" customFormat="1">
      <c r="A674" s="131" t="s">
        <v>1645</v>
      </c>
      <c r="B674" s="30"/>
      <c r="C674" s="121" t="s">
        <v>1646</v>
      </c>
      <c r="D674" s="146" t="s">
        <v>1647</v>
      </c>
      <c r="E674" s="147" t="s">
        <v>23</v>
      </c>
      <c r="F674" s="151" t="s">
        <v>1641</v>
      </c>
      <c r="G674" s="150">
        <v>7.9</v>
      </c>
      <c r="H674" s="36">
        <f>G674*0.5*0.9*0.95</f>
        <v>3.37725</v>
      </c>
      <c r="I674" s="37">
        <f>H674*0.94</f>
        <v>3.174615</v>
      </c>
      <c r="J674" s="37">
        <f>H674*0.87</f>
        <v>2.9382075</v>
      </c>
      <c r="K674" s="123" t="s">
        <v>1646</v>
      </c>
      <c r="L674" s="39"/>
      <c r="M674" s="40" t="str">
        <f>IF(L674&lt;1,"",IF(L674&lt;6,0,IF(L674&lt;12,0.06,IF(L674&gt;11,0.13,0))))</f>
        <v/>
      </c>
      <c r="N674" s="41" t="str">
        <f>IF(L674=0,"",IF(L674&lt;6,H674,IF(L674&lt;12,I674,J674)))</f>
        <v/>
      </c>
      <c r="O674" s="40" t="str">
        <f>_xlfn.IFERROR(L674*N674,"")</f>
        <v/>
      </c>
    </row>
    <row ht="45" customHeight="1" r="675" s="28" customFormat="1">
      <c r="A675" s="132">
        <v>8053300579297</v>
      </c>
      <c r="B675" s="30"/>
      <c r="C675" s="121" t="s">
        <v>1648</v>
      </c>
      <c r="D675" s="146" t="s">
        <v>1649</v>
      </c>
      <c r="E675" s="147" t="s">
        <v>23</v>
      </c>
      <c r="F675" s="151" t="s">
        <v>1641</v>
      </c>
      <c r="G675" s="150">
        <v>7.9</v>
      </c>
      <c r="H675" s="36">
        <f>G675*0.5*0.9*0.95</f>
        <v>3.37725</v>
      </c>
      <c r="I675" s="37">
        <f>H675*0.94</f>
        <v>3.174615</v>
      </c>
      <c r="J675" s="37">
        <f>H675*0.87</f>
        <v>2.9382075</v>
      </c>
      <c r="K675" s="123" t="s">
        <v>1648</v>
      </c>
      <c r="L675" s="39"/>
      <c r="M675" s="40" t="str">
        <f>IF(L675&lt;1,"",IF(L675&lt;6,0,IF(L675&lt;12,0.06,IF(L675&gt;11,0.13,0))))</f>
        <v/>
      </c>
      <c r="N675" s="41" t="str">
        <f>IF(L675=0,"",IF(L675&lt;6,H675,IF(L675&lt;12,I675,J675)))</f>
        <v/>
      </c>
      <c r="O675" s="40" t="str">
        <f>_xlfn.IFERROR(L675*N675,"")</f>
        <v/>
      </c>
    </row>
    <row ht="45" customHeight="1" r="676" s="28" customFormat="1">
      <c r="A676" s="131" t="s">
        <v>1650</v>
      </c>
      <c r="B676" s="30"/>
      <c r="C676" s="121" t="s">
        <v>1651</v>
      </c>
      <c r="D676" s="146" t="s">
        <v>1652</v>
      </c>
      <c r="E676" s="147" t="s">
        <v>23</v>
      </c>
      <c r="F676" s="151" t="s">
        <v>1641</v>
      </c>
      <c r="G676" s="150">
        <v>7.9</v>
      </c>
      <c r="H676" s="36">
        <f>G676*0.5*0.9*0.95</f>
        <v>3.37725</v>
      </c>
      <c r="I676" s="37">
        <f>H676*0.94</f>
        <v>3.174615</v>
      </c>
      <c r="J676" s="37">
        <f>H676*0.87</f>
        <v>2.9382075</v>
      </c>
      <c r="K676" s="123" t="s">
        <v>1651</v>
      </c>
      <c r="L676" s="39"/>
      <c r="M676" s="40" t="str">
        <f>IF(L676&lt;1,"",IF(L676&lt;6,0,IF(L676&lt;12,0.06,IF(L676&gt;11,0.13,0))))</f>
        <v/>
      </c>
      <c r="N676" s="41" t="str">
        <f>IF(L676=0,"",IF(L676&lt;6,H676,IF(L676&lt;12,I676,J676)))</f>
        <v/>
      </c>
      <c r="O676" s="40" t="str">
        <f>_xlfn.IFERROR(L676*N676,"")</f>
        <v/>
      </c>
    </row>
    <row ht="45" customHeight="1" r="677" s="28" customFormat="1">
      <c r="A677" s="131" t="s">
        <v>1653</v>
      </c>
      <c r="B677" s="30"/>
      <c r="C677" s="121" t="s">
        <v>1654</v>
      </c>
      <c r="D677" s="146" t="s">
        <v>1655</v>
      </c>
      <c r="E677" s="147" t="s">
        <v>23</v>
      </c>
      <c r="F677" s="151" t="s">
        <v>1641</v>
      </c>
      <c r="G677" s="150">
        <v>7.9</v>
      </c>
      <c r="H677" s="36">
        <f>G677*0.5*0.9*0.95</f>
        <v>3.37725</v>
      </c>
      <c r="I677" s="37">
        <f>H677*0.94</f>
        <v>3.174615</v>
      </c>
      <c r="J677" s="37">
        <f>H677*0.87</f>
        <v>2.9382075</v>
      </c>
      <c r="K677" s="123" t="s">
        <v>1654</v>
      </c>
      <c r="L677" s="39"/>
      <c r="M677" s="40" t="str">
        <f>IF(L677&lt;1,"",IF(L677&lt;6,0,IF(L677&lt;12,0.06,IF(L677&gt;11,0.13,0))))</f>
        <v/>
      </c>
      <c r="N677" s="41" t="str">
        <f>IF(L677=0,"",IF(L677&lt;6,H677,IF(L677&lt;12,I677,J677)))</f>
        <v/>
      </c>
      <c r="O677" s="40" t="str">
        <f>_xlfn.IFERROR(L677*N677,"")</f>
        <v/>
      </c>
    </row>
    <row ht="45" customHeight="1" r="678" s="28" customFormat="1">
      <c r="A678" s="132">
        <v>8053300579389</v>
      </c>
      <c r="B678" s="30"/>
      <c r="C678" s="121" t="s">
        <v>1656</v>
      </c>
      <c r="D678" s="146" t="s">
        <v>1657</v>
      </c>
      <c r="E678" s="147" t="s">
        <v>23</v>
      </c>
      <c r="F678" s="151" t="s">
        <v>193</v>
      </c>
      <c r="G678" s="150">
        <v>22.9</v>
      </c>
      <c r="H678" s="36">
        <f>G678*0.5*0.9*0.95</f>
        <v>9.78975</v>
      </c>
      <c r="I678" s="37">
        <f>H678*0.94</f>
        <v>9.202365</v>
      </c>
      <c r="J678" s="37">
        <f>H678*0.87</f>
        <v>8.5170825</v>
      </c>
      <c r="K678" s="123" t="s">
        <v>1656</v>
      </c>
      <c r="L678" s="39"/>
      <c r="M678" s="40" t="str">
        <f>IF(L678&lt;1,"",IF(L678&lt;6,0,IF(L678&lt;12,0.06,IF(L678&gt;11,0.13,0))))</f>
        <v/>
      </c>
      <c r="N678" s="41" t="str">
        <f>IF(L678=0,"",IF(L678&lt;6,H678,IF(L678&lt;12,I678,J678)))</f>
        <v/>
      </c>
      <c r="O678" s="40" t="str">
        <f>_xlfn.IFERROR(L678*N678,"")</f>
        <v/>
      </c>
    </row>
    <row ht="45" customHeight="1" r="679" s="28" customFormat="1">
      <c r="A679" s="132">
        <v>8053300579372</v>
      </c>
      <c r="B679" s="30"/>
      <c r="C679" s="121" t="s">
        <v>1658</v>
      </c>
      <c r="D679" s="146" t="s">
        <v>1659</v>
      </c>
      <c r="E679" s="147" t="s">
        <v>23</v>
      </c>
      <c r="F679" s="151" t="s">
        <v>193</v>
      </c>
      <c r="G679" s="150">
        <v>22.9</v>
      </c>
      <c r="H679" s="36">
        <f>G679*0.5*0.9*0.95</f>
        <v>9.78975</v>
      </c>
      <c r="I679" s="37">
        <f>H679*0.94</f>
        <v>9.202365</v>
      </c>
      <c r="J679" s="37">
        <f>H679*0.87</f>
        <v>8.5170825</v>
      </c>
      <c r="K679" s="123" t="s">
        <v>1658</v>
      </c>
      <c r="L679" s="39"/>
      <c r="M679" s="40" t="str">
        <f>IF(L679&lt;1,"",IF(L679&lt;6,0,IF(L679&lt;12,0.06,IF(L679&gt;11,0.13,0))))</f>
        <v/>
      </c>
      <c r="N679" s="41" t="str">
        <f>IF(L679=0,"",IF(L679&lt;6,H679,IF(L679&lt;12,I679,J679)))</f>
        <v/>
      </c>
      <c r="O679" s="40" t="str">
        <f>_xlfn.IFERROR(L679*N679,"")</f>
        <v/>
      </c>
    </row>
    <row ht="45" customHeight="1" r="680" s="28" customFormat="1">
      <c r="A680" s="132">
        <v>8055035681665</v>
      </c>
      <c r="B680" s="30"/>
      <c r="C680" s="121" t="s">
        <v>1660</v>
      </c>
      <c r="D680" s="146" t="s">
        <v>1661</v>
      </c>
      <c r="E680" s="156">
        <v>2</v>
      </c>
      <c r="F680" s="151" t="s">
        <v>193</v>
      </c>
      <c r="G680" s="150">
        <v>22.9</v>
      </c>
      <c r="H680" s="36">
        <f>G680*0.5*0.9*0.95</f>
        <v>9.78975</v>
      </c>
      <c r="I680" s="37">
        <f>H680*0.94</f>
        <v>9.202365</v>
      </c>
      <c r="J680" s="37">
        <f>H680*0.87</f>
        <v>8.5170825</v>
      </c>
      <c r="K680" s="123" t="s">
        <v>1660</v>
      </c>
      <c r="L680" s="39"/>
      <c r="M680" s="40" t="str">
        <f>IF(L680&lt;1,"",IF(L680&lt;6,0,IF(L680&lt;12,0.06,IF(L680&gt;11,0.13,0))))</f>
        <v/>
      </c>
      <c r="N680" s="41" t="str">
        <f>IF(L680=0,"",IF(L680&lt;6,H680,IF(L680&lt;12,I680,J680)))</f>
        <v/>
      </c>
      <c r="O680" s="40" t="str">
        <f>_xlfn.IFERROR(L680*N680,"")</f>
        <v/>
      </c>
    </row>
    <row ht="45" customHeight="1" r="681" s="28" customFormat="1">
      <c r="A681" s="132">
        <v>8053300579402</v>
      </c>
      <c r="B681" s="30"/>
      <c r="C681" s="121" t="s">
        <v>1662</v>
      </c>
      <c r="D681" s="146" t="s">
        <v>1663</v>
      </c>
      <c r="E681" s="147" t="s">
        <v>23</v>
      </c>
      <c r="F681" s="151" t="s">
        <v>193</v>
      </c>
      <c r="G681" s="150">
        <v>26.9</v>
      </c>
      <c r="H681" s="36">
        <f>G681*0.5*0.9*0.95</f>
        <v>11.49975</v>
      </c>
      <c r="I681" s="37">
        <f>H681*0.94</f>
        <v>10.809765</v>
      </c>
      <c r="J681" s="37">
        <f>H681*0.87</f>
        <v>10.0047825</v>
      </c>
      <c r="K681" s="123" t="s">
        <v>1662</v>
      </c>
      <c r="L681" s="39"/>
      <c r="M681" s="40" t="str">
        <f>IF(L681&lt;1,"",IF(L681&lt;6,0,IF(L681&lt;12,0.06,IF(L681&gt;11,0.13,0))))</f>
        <v/>
      </c>
      <c r="N681" s="41" t="str">
        <f>IF(L681=0,"",IF(L681&lt;6,H681,IF(L681&lt;12,I681,J681)))</f>
        <v/>
      </c>
      <c r="O681" s="40" t="str">
        <f>_xlfn.IFERROR(L681*N681,"")</f>
        <v/>
      </c>
    </row>
    <row ht="45" customHeight="1" r="682" s="28" customFormat="1">
      <c r="A682" s="132">
        <v>8055035681672</v>
      </c>
      <c r="B682" s="30"/>
      <c r="C682" s="121" t="s">
        <v>1664</v>
      </c>
      <c r="D682" s="146" t="s">
        <v>1665</v>
      </c>
      <c r="E682" s="156">
        <v>2</v>
      </c>
      <c r="F682" s="151" t="s">
        <v>193</v>
      </c>
      <c r="G682" s="150">
        <v>26.9</v>
      </c>
      <c r="H682" s="36">
        <f>G682*0.5*0.9*0.95</f>
        <v>11.49975</v>
      </c>
      <c r="I682" s="37">
        <f>H682*0.94</f>
        <v>10.809765</v>
      </c>
      <c r="J682" s="37">
        <f>H682*0.87</f>
        <v>10.0047825</v>
      </c>
      <c r="K682" s="123" t="s">
        <v>1664</v>
      </c>
      <c r="L682" s="39"/>
      <c r="M682" s="40" t="str">
        <f>IF(L682&lt;1,"",IF(L682&lt;6,0,IF(L682&lt;12,0.06,IF(L682&gt;11,0.13,0))))</f>
        <v/>
      </c>
      <c r="N682" s="41" t="str">
        <f>IF(L682=0,"",IF(L682&lt;6,H682,IF(L682&lt;12,I682,J682)))</f>
        <v/>
      </c>
      <c r="O682" s="40" t="str">
        <f>_xlfn.IFERROR(L682*N682,"")</f>
        <v/>
      </c>
    </row>
    <row ht="45" customHeight="1" r="683" s="28" customFormat="1">
      <c r="A683" s="132">
        <v>8053300579396</v>
      </c>
      <c r="B683" s="30"/>
      <c r="C683" s="121" t="s">
        <v>1666</v>
      </c>
      <c r="D683" s="146" t="s">
        <v>1667</v>
      </c>
      <c r="E683" s="147" t="s">
        <v>23</v>
      </c>
      <c r="F683" s="151" t="s">
        <v>193</v>
      </c>
      <c r="G683" s="150">
        <v>26.9</v>
      </c>
      <c r="H683" s="36">
        <f>G683*0.5*0.9*0.95</f>
        <v>11.49975</v>
      </c>
      <c r="I683" s="37">
        <f>H683*0.94</f>
        <v>10.809765</v>
      </c>
      <c r="J683" s="37">
        <f>H683*0.87</f>
        <v>10.0047825</v>
      </c>
      <c r="K683" s="123" t="s">
        <v>1666</v>
      </c>
      <c r="L683" s="39"/>
      <c r="M683" s="40" t="str">
        <f>IF(L683&lt;1,"",IF(L683&lt;6,0,IF(L683&lt;12,0.06,IF(L683&gt;11,0.13,0))))</f>
        <v/>
      </c>
      <c r="N683" s="41" t="str">
        <f>IF(L683=0,"",IF(L683&lt;6,H683,IF(L683&lt;12,I683,J683)))</f>
        <v/>
      </c>
      <c r="O683" s="40" t="str">
        <f>_xlfn.IFERROR(L683*N683,"")</f>
        <v/>
      </c>
    </row>
    <row ht="45" customHeight="1" r="684" s="28" customFormat="1">
      <c r="A684" s="132">
        <v>8053300579518</v>
      </c>
      <c r="B684" s="30"/>
      <c r="C684" s="121" t="s">
        <v>1668</v>
      </c>
      <c r="D684" s="146" t="s">
        <v>1669</v>
      </c>
      <c r="E684" s="147" t="s">
        <v>23</v>
      </c>
      <c r="F684" s="151" t="s">
        <v>296</v>
      </c>
      <c r="G684" s="150">
        <v>55</v>
      </c>
      <c r="H684" s="36">
        <f>G684*0.5*0.9*0.95</f>
        <v>23.5125</v>
      </c>
      <c r="I684" s="37">
        <f>H684*0.94</f>
        <v>22.10175</v>
      </c>
      <c r="J684" s="37">
        <f>H684*0.87</f>
        <v>20.455875</v>
      </c>
      <c r="K684" s="123" t="s">
        <v>1668</v>
      </c>
      <c r="L684" s="39"/>
      <c r="M684" s="40" t="str">
        <f>IF(L684&lt;1,"",IF(L684&lt;6,0,IF(L684&lt;12,0.06,IF(L684&gt;11,0.13,0))))</f>
        <v/>
      </c>
      <c r="N684" s="41" t="str">
        <f>IF(L684=0,"",IF(L684&lt;6,H684,IF(L684&lt;12,I684,J684)))</f>
        <v/>
      </c>
      <c r="O684" s="40" t="str">
        <f>_xlfn.IFERROR(L684*N684,"")</f>
        <v/>
      </c>
    </row>
    <row ht="45" customHeight="1" r="685" s="28" customFormat="1">
      <c r="A685" s="132">
        <v>8053300579556</v>
      </c>
      <c r="B685" s="30"/>
      <c r="C685" s="121" t="s">
        <v>1670</v>
      </c>
      <c r="D685" s="146" t="s">
        <v>1671</v>
      </c>
      <c r="E685" s="147" t="s">
        <v>23</v>
      </c>
      <c r="F685" s="151" t="s">
        <v>1672</v>
      </c>
      <c r="G685" s="150">
        <v>15.9</v>
      </c>
      <c r="H685" s="36">
        <f>G685*0.5*0.9*0.95</f>
        <v>6.79725</v>
      </c>
      <c r="I685" s="37">
        <f>H685*0.94</f>
        <v>6.389415</v>
      </c>
      <c r="J685" s="37">
        <f>H685*0.87</f>
        <v>5.9136075</v>
      </c>
      <c r="K685" s="123" t="s">
        <v>1670</v>
      </c>
      <c r="L685" s="39"/>
      <c r="M685" s="40" t="str">
        <f>IF(L685&lt;1,"",IF(L685&lt;6,0,IF(L685&lt;12,0.06,IF(L685&gt;11,0.13,0))))</f>
        <v/>
      </c>
      <c r="N685" s="41" t="str">
        <f>IF(L685=0,"",IF(L685&lt;6,H685,IF(L685&lt;12,I685,J685)))</f>
        <v/>
      </c>
      <c r="O685" s="40" t="str">
        <f>_xlfn.IFERROR(L685*N685,"")</f>
        <v/>
      </c>
    </row>
    <row ht="45" customHeight="1" r="686" s="28" customFormat="1">
      <c r="A686" s="132">
        <v>8053300579532</v>
      </c>
      <c r="B686" s="30"/>
      <c r="C686" s="121" t="s">
        <v>1673</v>
      </c>
      <c r="D686" s="146" t="s">
        <v>1674</v>
      </c>
      <c r="E686" s="147" t="s">
        <v>23</v>
      </c>
      <c r="F686" s="151" t="s">
        <v>1672</v>
      </c>
      <c r="G686" s="150">
        <v>15.9</v>
      </c>
      <c r="H686" s="36">
        <f>G686*0.5*0.9*0.95</f>
        <v>6.79725</v>
      </c>
      <c r="I686" s="37">
        <f>H686*0.94</f>
        <v>6.389415</v>
      </c>
      <c r="J686" s="37">
        <f>H686*0.87</f>
        <v>5.9136075</v>
      </c>
      <c r="K686" s="123" t="s">
        <v>1673</v>
      </c>
      <c r="L686" s="39"/>
      <c r="M686" s="40" t="str">
        <f>IF(L686&lt;1,"",IF(L686&lt;6,0,IF(L686&lt;12,0.06,IF(L686&gt;11,0.13,0))))</f>
        <v/>
      </c>
      <c r="N686" s="41" t="str">
        <f>IF(L686=0,"",IF(L686&lt;6,H686,IF(L686&lt;12,I686,J686)))</f>
        <v/>
      </c>
      <c r="O686" s="40" t="str">
        <f>_xlfn.IFERROR(L686*N686,"")</f>
        <v/>
      </c>
    </row>
    <row ht="45" customHeight="1" r="687" s="28" customFormat="1">
      <c r="A687" s="132">
        <v>8053300579525</v>
      </c>
      <c r="B687" s="30"/>
      <c r="C687" s="121" t="s">
        <v>1675</v>
      </c>
      <c r="D687" s="146" t="s">
        <v>1676</v>
      </c>
      <c r="E687" s="147" t="s">
        <v>23</v>
      </c>
      <c r="F687" s="151" t="s">
        <v>1672</v>
      </c>
      <c r="G687" s="150">
        <v>15.9</v>
      </c>
      <c r="H687" s="36">
        <f>G687*0.5*0.9*0.95</f>
        <v>6.79725</v>
      </c>
      <c r="I687" s="37">
        <f>H687*0.94</f>
        <v>6.389415</v>
      </c>
      <c r="J687" s="37">
        <f>H687*0.87</f>
        <v>5.9136075</v>
      </c>
      <c r="K687" s="123" t="s">
        <v>1675</v>
      </c>
      <c r="L687" s="39"/>
      <c r="M687" s="40" t="str">
        <f>IF(L687&lt;1,"",IF(L687&lt;6,0,IF(L687&lt;12,0.06,IF(L687&gt;11,0.13,0))))</f>
        <v/>
      </c>
      <c r="N687" s="41" t="str">
        <f>IF(L687=0,"",IF(L687&lt;6,H687,IF(L687&lt;12,I687,J687)))</f>
        <v/>
      </c>
      <c r="O687" s="40" t="str">
        <f>_xlfn.IFERROR(L687*N687,"")</f>
        <v/>
      </c>
    </row>
    <row ht="45" customHeight="1" r="688" s="28" customFormat="1">
      <c r="A688" s="132">
        <v>8053300579549</v>
      </c>
      <c r="B688" s="30"/>
      <c r="C688" s="121" t="s">
        <v>1677</v>
      </c>
      <c r="D688" s="146" t="s">
        <v>1678</v>
      </c>
      <c r="E688" s="147" t="s">
        <v>23</v>
      </c>
      <c r="F688" s="151" t="s">
        <v>1672</v>
      </c>
      <c r="G688" s="150">
        <v>15.9</v>
      </c>
      <c r="H688" s="36">
        <f>G688*0.5*0.9*0.95</f>
        <v>6.79725</v>
      </c>
      <c r="I688" s="37">
        <f>H688*0.94</f>
        <v>6.389415</v>
      </c>
      <c r="J688" s="37">
        <f>H688*0.87</f>
        <v>5.9136075</v>
      </c>
      <c r="K688" s="123" t="s">
        <v>1677</v>
      </c>
      <c r="L688" s="39"/>
      <c r="M688" s="40" t="str">
        <f>IF(L688&lt;1,"",IF(L688&lt;6,0,IF(L688&lt;12,0.06,IF(L688&gt;11,0.13,0))))</f>
        <v/>
      </c>
      <c r="N688" s="41" t="str">
        <f>IF(L688=0,"",IF(L688&lt;6,H688,IF(L688&lt;12,I688,J688)))</f>
        <v/>
      </c>
      <c r="O688" s="40" t="str">
        <f>_xlfn.IFERROR(L688*N688,"")</f>
        <v/>
      </c>
    </row>
    <row ht="45" customHeight="1" r="689" s="28" customFormat="1">
      <c r="A689" s="132">
        <v>8053300579594</v>
      </c>
      <c r="B689" s="30"/>
      <c r="C689" s="121" t="s">
        <v>1679</v>
      </c>
      <c r="D689" s="146" t="s">
        <v>1680</v>
      </c>
      <c r="E689" s="147" t="s">
        <v>23</v>
      </c>
      <c r="F689" s="151" t="s">
        <v>1672</v>
      </c>
      <c r="G689" s="150">
        <v>15.9</v>
      </c>
      <c r="H689" s="36">
        <f>G689*0.5*0.9*0.95</f>
        <v>6.79725</v>
      </c>
      <c r="I689" s="37">
        <f>H689*0.94</f>
        <v>6.389415</v>
      </c>
      <c r="J689" s="37">
        <f>H689*0.87</f>
        <v>5.9136075</v>
      </c>
      <c r="K689" s="123" t="s">
        <v>1679</v>
      </c>
      <c r="L689" s="39"/>
      <c r="M689" s="40" t="str">
        <f>IF(L689&lt;1,"",IF(L689&lt;6,0,IF(L689&lt;12,0.06,IF(L689&gt;11,0.13,0))))</f>
        <v/>
      </c>
      <c r="N689" s="41" t="str">
        <f>IF(L689=0,"",IF(L689&lt;6,H689,IF(L689&lt;12,I689,J689)))</f>
        <v/>
      </c>
      <c r="O689" s="40" t="str">
        <f>_xlfn.IFERROR(L689*N689,"")</f>
        <v/>
      </c>
    </row>
    <row ht="45" customHeight="1" r="690" s="28" customFormat="1">
      <c r="A690" s="132">
        <v>8053300579570</v>
      </c>
      <c r="B690" s="30"/>
      <c r="C690" s="121" t="s">
        <v>1681</v>
      </c>
      <c r="D690" s="146" t="s">
        <v>1682</v>
      </c>
      <c r="E690" s="147" t="s">
        <v>23</v>
      </c>
      <c r="F690" s="151" t="s">
        <v>1672</v>
      </c>
      <c r="G690" s="150">
        <v>15.9</v>
      </c>
      <c r="H690" s="36">
        <f>G690*0.5*0.9*0.95</f>
        <v>6.79725</v>
      </c>
      <c r="I690" s="37">
        <f>H690*0.94</f>
        <v>6.389415</v>
      </c>
      <c r="J690" s="37">
        <f>H690*0.87</f>
        <v>5.9136075</v>
      </c>
      <c r="K690" s="123" t="s">
        <v>1681</v>
      </c>
      <c r="L690" s="39"/>
      <c r="M690" s="40" t="str">
        <f>IF(L690&lt;1,"",IF(L690&lt;6,0,IF(L690&lt;12,0.06,IF(L690&gt;11,0.13,0))))</f>
        <v/>
      </c>
      <c r="N690" s="41" t="str">
        <f>IF(L690=0,"",IF(L690&lt;6,H690,IF(L690&lt;12,I690,J690)))</f>
        <v/>
      </c>
      <c r="O690" s="40" t="str">
        <f>_xlfn.IFERROR(L690*N690,"")</f>
        <v/>
      </c>
    </row>
    <row ht="45" customHeight="1" r="691" s="28" customFormat="1">
      <c r="A691" s="132">
        <v>8053300579563</v>
      </c>
      <c r="B691" s="30"/>
      <c r="C691" s="121" t="s">
        <v>1683</v>
      </c>
      <c r="D691" s="146" t="s">
        <v>1684</v>
      </c>
      <c r="E691" s="147" t="s">
        <v>23</v>
      </c>
      <c r="F691" s="151" t="s">
        <v>1672</v>
      </c>
      <c r="G691" s="150">
        <v>15.9</v>
      </c>
      <c r="H691" s="36">
        <f>G691*0.5*0.9*0.95</f>
        <v>6.79725</v>
      </c>
      <c r="I691" s="37">
        <f>H691*0.94</f>
        <v>6.389415</v>
      </c>
      <c r="J691" s="37">
        <f>H691*0.87</f>
        <v>5.9136075</v>
      </c>
      <c r="K691" s="123" t="s">
        <v>1683</v>
      </c>
      <c r="L691" s="39"/>
      <c r="M691" s="40" t="str">
        <f>IF(L691&lt;1,"",IF(L691&lt;6,0,IF(L691&lt;12,0.06,IF(L691&gt;11,0.13,0))))</f>
        <v/>
      </c>
      <c r="N691" s="41" t="str">
        <f>IF(L691=0,"",IF(L691&lt;6,H691,IF(L691&lt;12,I691,J691)))</f>
        <v/>
      </c>
      <c r="O691" s="40" t="str">
        <f>_xlfn.IFERROR(L691*N691,"")</f>
        <v/>
      </c>
    </row>
    <row ht="45" customHeight="1" r="692" s="28" customFormat="1">
      <c r="A692" s="132">
        <v>8053300579587</v>
      </c>
      <c r="B692" s="30"/>
      <c r="C692" s="121" t="s">
        <v>1685</v>
      </c>
      <c r="D692" s="146" t="s">
        <v>1686</v>
      </c>
      <c r="E692" s="147" t="s">
        <v>23</v>
      </c>
      <c r="F692" s="151" t="s">
        <v>1672</v>
      </c>
      <c r="G692" s="150">
        <v>15.9</v>
      </c>
      <c r="H692" s="36">
        <f>G692*0.5*0.9*0.95</f>
        <v>6.79725</v>
      </c>
      <c r="I692" s="37">
        <f>H692*0.94</f>
        <v>6.389415</v>
      </c>
      <c r="J692" s="37">
        <f>H692*0.87</f>
        <v>5.9136075</v>
      </c>
      <c r="K692" s="123" t="s">
        <v>1685</v>
      </c>
      <c r="L692" s="39"/>
      <c r="M692" s="40" t="str">
        <f>IF(L692&lt;1,"",IF(L692&lt;6,0,IF(L692&lt;12,0.06,IF(L692&gt;11,0.13,0))))</f>
        <v/>
      </c>
      <c r="N692" s="41" t="str">
        <f>IF(L692=0,"",IF(L692&lt;6,H692,IF(L692&lt;12,I692,J692)))</f>
        <v/>
      </c>
      <c r="O692" s="40" t="str">
        <f>_xlfn.IFERROR(L692*N692,"")</f>
        <v/>
      </c>
    </row>
    <row ht="45" customHeight="1" r="693" s="28" customFormat="1">
      <c r="A693" s="132">
        <v>8053300579624</v>
      </c>
      <c r="B693" s="30"/>
      <c r="C693" s="121" t="s">
        <v>1687</v>
      </c>
      <c r="D693" s="146" t="s">
        <v>1688</v>
      </c>
      <c r="E693" s="147" t="s">
        <v>23</v>
      </c>
      <c r="F693" s="151" t="s">
        <v>296</v>
      </c>
      <c r="G693" s="150">
        <v>36</v>
      </c>
      <c r="H693" s="36">
        <f>G693*0.5*0.9*0.95</f>
        <v>15.39</v>
      </c>
      <c r="I693" s="37">
        <f>H693*0.94</f>
        <v>14.4666</v>
      </c>
      <c r="J693" s="37">
        <f>H693*0.87</f>
        <v>13.3893</v>
      </c>
      <c r="K693" s="123" t="s">
        <v>1687</v>
      </c>
      <c r="L693" s="39"/>
      <c r="M693" s="40" t="str">
        <f>IF(L693&lt;1,"",IF(L693&lt;6,0,IF(L693&lt;12,0.06,IF(L693&gt;11,0.13,0))))</f>
        <v/>
      </c>
      <c r="N693" s="41" t="str">
        <f>IF(L693=0,"",IF(L693&lt;6,H693,IF(L693&lt;12,I693,J693)))</f>
        <v/>
      </c>
      <c r="O693" s="40" t="str">
        <f>_xlfn.IFERROR(L693*N693,"")</f>
        <v/>
      </c>
    </row>
    <row ht="45" customHeight="1" r="694" s="28" customFormat="1">
      <c r="A694" s="132">
        <v>8053300579617</v>
      </c>
      <c r="B694" s="30"/>
      <c r="C694" s="121" t="s">
        <v>1689</v>
      </c>
      <c r="D694" s="146" t="s">
        <v>1690</v>
      </c>
      <c r="E694" s="147" t="s">
        <v>23</v>
      </c>
      <c r="F694" s="151" t="s">
        <v>296</v>
      </c>
      <c r="G694" s="150">
        <v>36</v>
      </c>
      <c r="H694" s="36">
        <f>G694*0.5*0.9*0.95</f>
        <v>15.39</v>
      </c>
      <c r="I694" s="37">
        <f>H694*0.94</f>
        <v>14.4666</v>
      </c>
      <c r="J694" s="37">
        <f>H694*0.87</f>
        <v>13.3893</v>
      </c>
      <c r="K694" s="123" t="s">
        <v>1689</v>
      </c>
      <c r="L694" s="39"/>
      <c r="M694" s="40" t="str">
        <f>IF(L694&lt;1,"",IF(L694&lt;6,0,IF(L694&lt;12,0.06,IF(L694&gt;11,0.13,0))))</f>
        <v/>
      </c>
      <c r="N694" s="41" t="str">
        <f>IF(L694=0,"",IF(L694&lt;6,H694,IF(L694&lt;12,I694,J694)))</f>
        <v/>
      </c>
      <c r="O694" s="40" t="str">
        <f>_xlfn.IFERROR(L694*N694,"")</f>
        <v/>
      </c>
    </row>
    <row ht="45" customHeight="1" r="695" s="28" customFormat="1">
      <c r="A695" s="132">
        <v>8053300579631</v>
      </c>
      <c r="B695" s="30"/>
      <c r="C695" s="121" t="s">
        <v>1691</v>
      </c>
      <c r="D695" s="146" t="s">
        <v>1692</v>
      </c>
      <c r="E695" s="147" t="s">
        <v>23</v>
      </c>
      <c r="F695" s="151" t="s">
        <v>296</v>
      </c>
      <c r="G695" s="150">
        <v>36</v>
      </c>
      <c r="H695" s="36">
        <f>G695*0.5*0.9*0.95</f>
        <v>15.39</v>
      </c>
      <c r="I695" s="37">
        <f>H695*0.94</f>
        <v>14.4666</v>
      </c>
      <c r="J695" s="37">
        <f>H695*0.87</f>
        <v>13.3893</v>
      </c>
      <c r="K695" s="123" t="s">
        <v>1691</v>
      </c>
      <c r="L695" s="39"/>
      <c r="M695" s="40" t="str">
        <f>IF(L695&lt;1,"",IF(L695&lt;6,0,IF(L695&lt;12,0.06,IF(L695&gt;11,0.13,0))))</f>
        <v/>
      </c>
      <c r="N695" s="41" t="str">
        <f>IF(L695=0,"",IF(L695&lt;6,H695,IF(L695&lt;12,I695,J695)))</f>
        <v/>
      </c>
      <c r="O695" s="40" t="str">
        <f>_xlfn.IFERROR(L695*N695,"")</f>
        <v/>
      </c>
    </row>
    <row ht="45" customHeight="1" r="696" s="28" customFormat="1">
      <c r="A696" s="132">
        <v>8053300579600</v>
      </c>
      <c r="B696" s="30"/>
      <c r="C696" s="121" t="s">
        <v>1693</v>
      </c>
      <c r="D696" s="146" t="s">
        <v>1694</v>
      </c>
      <c r="E696" s="147" t="s">
        <v>23</v>
      </c>
      <c r="F696" s="151" t="s">
        <v>296</v>
      </c>
      <c r="G696" s="150">
        <v>36</v>
      </c>
      <c r="H696" s="36">
        <f>G696*0.5*0.9*0.95</f>
        <v>15.39</v>
      </c>
      <c r="I696" s="37">
        <f>H696*0.94</f>
        <v>14.4666</v>
      </c>
      <c r="J696" s="37">
        <f>H696*0.87</f>
        <v>13.3893</v>
      </c>
      <c r="K696" s="123" t="s">
        <v>1693</v>
      </c>
      <c r="L696" s="39"/>
      <c r="M696" s="40" t="str">
        <f>IF(L696&lt;1,"",IF(L696&lt;6,0,IF(L696&lt;12,0.06,IF(L696&gt;11,0.13,0))))</f>
        <v/>
      </c>
      <c r="N696" s="41" t="str">
        <f>IF(L696=0,"",IF(L696&lt;6,H696,IF(L696&lt;12,I696,J696)))</f>
        <v/>
      </c>
      <c r="O696" s="40" t="str">
        <f>_xlfn.IFERROR(L696*N696,"")</f>
        <v/>
      </c>
    </row>
    <row ht="45" customHeight="1" r="697" s="28" customFormat="1">
      <c r="A697" s="132">
        <v>8053300579648</v>
      </c>
      <c r="B697" s="30"/>
      <c r="C697" s="121" t="s">
        <v>1695</v>
      </c>
      <c r="D697" s="146" t="s">
        <v>1696</v>
      </c>
      <c r="E697" s="147" t="s">
        <v>23</v>
      </c>
      <c r="F697" s="151" t="s">
        <v>293</v>
      </c>
      <c r="G697" s="150">
        <v>24.9</v>
      </c>
      <c r="H697" s="36">
        <f>G697*0.5*0.9*0.95</f>
        <v>10.64475</v>
      </c>
      <c r="I697" s="37">
        <f>H697*0.94</f>
        <v>10.006065</v>
      </c>
      <c r="J697" s="37">
        <f>H697*0.87</f>
        <v>9.2609325</v>
      </c>
      <c r="K697" s="123" t="s">
        <v>1695</v>
      </c>
      <c r="L697" s="39"/>
      <c r="M697" s="40" t="str">
        <f>IF(L697&lt;1,"",IF(L697&lt;6,0,IF(L697&lt;12,0.06,IF(L697&gt;11,0.13,0))))</f>
        <v/>
      </c>
      <c r="N697" s="41" t="str">
        <f>IF(L697=0,"",IF(L697&lt;6,H697,IF(L697&lt;12,I697,J697)))</f>
        <v/>
      </c>
      <c r="O697" s="40" t="str">
        <f>_xlfn.IFERROR(L697*N697,"")</f>
        <v/>
      </c>
    </row>
    <row ht="45" customHeight="1" r="698" s="28" customFormat="1">
      <c r="A698" s="131" t="s">
        <v>1697</v>
      </c>
      <c r="B698" s="30"/>
      <c r="C698" s="121" t="s">
        <v>1698</v>
      </c>
      <c r="D698" s="146" t="s">
        <v>1699</v>
      </c>
      <c r="E698" s="147" t="s">
        <v>23</v>
      </c>
      <c r="F698" s="151" t="s">
        <v>1700</v>
      </c>
      <c r="G698" s="150">
        <v>12.9</v>
      </c>
      <c r="H698" s="36">
        <f>G698*0.5*0.9*0.95</f>
        <v>5.51475</v>
      </c>
      <c r="I698" s="37">
        <f>H698*0.94</f>
        <v>5.183865</v>
      </c>
      <c r="J698" s="37">
        <f>H698*0.87</f>
        <v>4.7978325</v>
      </c>
      <c r="K698" s="123" t="s">
        <v>1698</v>
      </c>
      <c r="L698" s="39"/>
      <c r="M698" s="40" t="str">
        <f>IF(L698&lt;1,"",IF(L698&lt;6,0,IF(L698&lt;12,0.06,IF(L698&gt;11,0.13,0))))</f>
        <v/>
      </c>
      <c r="N698" s="41" t="str">
        <f>IF(L698=0,"",IF(L698&lt;6,H698,IF(L698&lt;12,I698,J698)))</f>
        <v/>
      </c>
      <c r="O698" s="40" t="str">
        <f>_xlfn.IFERROR(L698*N698,"")</f>
        <v/>
      </c>
    </row>
    <row ht="45" customHeight="1" r="699" s="28" customFormat="1">
      <c r="A699" s="126">
        <v>8055035683300</v>
      </c>
      <c r="B699" s="30"/>
      <c r="C699" s="127" t="s">
        <v>1701</v>
      </c>
      <c r="D699" s="152" t="s">
        <v>1702</v>
      </c>
      <c r="E699" s="153">
        <v>2</v>
      </c>
      <c r="F699" s="154"/>
      <c r="G699" s="155">
        <v>12.9</v>
      </c>
      <c r="H699" s="36">
        <f>G699*0.5*0.9*0.95</f>
        <v>5.51475</v>
      </c>
      <c r="I699" s="62">
        <f>H699*0.94</f>
        <v>5.183865</v>
      </c>
      <c r="J699" s="62">
        <f>H699*0.87</f>
        <v>4.7978325</v>
      </c>
      <c r="K699" s="129" t="s">
        <v>1701</v>
      </c>
      <c r="L699" s="39"/>
      <c r="M699" s="40" t="str">
        <f>IF(L699&lt;1,"",IF(L699&lt;6,0,IF(L699&lt;12,0.06,IF(L699&gt;11,0.13,0))))</f>
        <v/>
      </c>
      <c r="N699" s="41" t="str">
        <f>IF(L699=0,"",IF(L699&lt;6,H699,IF(L699&lt;12,I699,J699)))</f>
        <v/>
      </c>
      <c r="O699" s="40" t="str">
        <f>_xlfn.IFERROR(L699*N699,"")</f>
        <v/>
      </c>
    </row>
    <row ht="45" customHeight="1" r="700" s="28" customFormat="1">
      <c r="A700" s="131" t="s">
        <v>1703</v>
      </c>
      <c r="B700" s="30"/>
      <c r="C700" s="121" t="s">
        <v>1704</v>
      </c>
      <c r="D700" s="146" t="s">
        <v>1705</v>
      </c>
      <c r="E700" s="147" t="s">
        <v>23</v>
      </c>
      <c r="F700" s="151" t="s">
        <v>1700</v>
      </c>
      <c r="G700" s="150">
        <v>12.9</v>
      </c>
      <c r="H700" s="36">
        <f>G700*0.5*0.9*0.95</f>
        <v>5.51475</v>
      </c>
      <c r="I700" s="37">
        <f>H700*0.94</f>
        <v>5.183865</v>
      </c>
      <c r="J700" s="37">
        <f>H700*0.87</f>
        <v>4.7978325</v>
      </c>
      <c r="K700" s="123" t="s">
        <v>1704</v>
      </c>
      <c r="L700" s="39"/>
      <c r="M700" s="40" t="str">
        <f>IF(L700&lt;1,"",IF(L700&lt;6,0,IF(L700&lt;12,0.06,IF(L700&gt;11,0.13,0))))</f>
        <v/>
      </c>
      <c r="N700" s="41" t="str">
        <f>IF(L700=0,"",IF(L700&lt;6,H700,IF(L700&lt;12,I700,J700)))</f>
        <v/>
      </c>
      <c r="O700" s="40" t="str">
        <f>_xlfn.IFERROR(L700*N700,"")</f>
        <v/>
      </c>
    </row>
    <row ht="45" customHeight="1" r="701" s="28" customFormat="1">
      <c r="A701" s="126">
        <v>8055035683331</v>
      </c>
      <c r="B701" s="30"/>
      <c r="C701" s="127" t="s">
        <v>1706</v>
      </c>
      <c r="D701" s="152" t="s">
        <v>1707</v>
      </c>
      <c r="E701" s="153">
        <v>2</v>
      </c>
      <c r="F701" s="154"/>
      <c r="G701" s="155">
        <v>12.9</v>
      </c>
      <c r="H701" s="36">
        <f>G701*0.5*0.9*0.95</f>
        <v>5.51475</v>
      </c>
      <c r="I701" s="62">
        <f>H701*0.94</f>
        <v>5.183865</v>
      </c>
      <c r="J701" s="62">
        <f>H701*0.87</f>
        <v>4.7978325</v>
      </c>
      <c r="K701" s="129" t="s">
        <v>1706</v>
      </c>
      <c r="L701" s="39"/>
      <c r="M701" s="40" t="str">
        <f>IF(L701&lt;1,"",IF(L701&lt;6,0,IF(L701&lt;12,0.06,IF(L701&gt;11,0.13,0))))</f>
        <v/>
      </c>
      <c r="N701" s="41" t="str">
        <f>IF(L701=0,"",IF(L701&lt;6,H701,IF(L701&lt;12,I701,J701)))</f>
        <v/>
      </c>
      <c r="O701" s="40" t="str">
        <f>_xlfn.IFERROR(L701*N701,"")</f>
        <v/>
      </c>
    </row>
    <row ht="45" customHeight="1" r="702" s="28" customFormat="1">
      <c r="A702" s="126">
        <v>8055035683294</v>
      </c>
      <c r="B702" s="30"/>
      <c r="C702" s="127" t="s">
        <v>1708</v>
      </c>
      <c r="D702" s="152" t="s">
        <v>1709</v>
      </c>
      <c r="E702" s="153">
        <v>2</v>
      </c>
      <c r="F702" s="154"/>
      <c r="G702" s="155">
        <v>12.9</v>
      </c>
      <c r="H702" s="36">
        <f>G702*0.5*0.9*0.95</f>
        <v>5.51475</v>
      </c>
      <c r="I702" s="62">
        <f>H702*0.94</f>
        <v>5.183865</v>
      </c>
      <c r="J702" s="62">
        <f>H702*0.87</f>
        <v>4.7978325</v>
      </c>
      <c r="K702" s="129" t="s">
        <v>1708</v>
      </c>
      <c r="L702" s="39"/>
      <c r="M702" s="40" t="str">
        <f>IF(L702&lt;1,"",IF(L702&lt;6,0,IF(L702&lt;12,0.06,IF(L702&gt;11,0.13,0))))</f>
        <v/>
      </c>
      <c r="N702" s="41" t="str">
        <f>IF(L702=0,"",IF(L702&lt;6,H702,IF(L702&lt;12,I702,J702)))</f>
        <v/>
      </c>
      <c r="O702" s="40" t="str">
        <f>_xlfn.IFERROR(L702*N702,"")</f>
        <v/>
      </c>
    </row>
    <row ht="45" customHeight="1" r="703" s="28" customFormat="1">
      <c r="A703" s="131" t="s">
        <v>1710</v>
      </c>
      <c r="B703" s="30"/>
      <c r="C703" s="121" t="s">
        <v>1711</v>
      </c>
      <c r="D703" s="146" t="s">
        <v>1712</v>
      </c>
      <c r="E703" s="147" t="s">
        <v>23</v>
      </c>
      <c r="F703" s="151" t="s">
        <v>1700</v>
      </c>
      <c r="G703" s="150">
        <v>12.9</v>
      </c>
      <c r="H703" s="36">
        <f>G703*0.5*0.9*0.95</f>
        <v>5.51475</v>
      </c>
      <c r="I703" s="37">
        <f>H703*0.94</f>
        <v>5.183865</v>
      </c>
      <c r="J703" s="37">
        <f>H703*0.87</f>
        <v>4.7978325</v>
      </c>
      <c r="K703" s="123" t="s">
        <v>1711</v>
      </c>
      <c r="L703" s="39"/>
      <c r="M703" s="40" t="str">
        <f>IF(L703&lt;1,"",IF(L703&lt;6,0,IF(L703&lt;12,0.06,IF(L703&gt;11,0.13,0))))</f>
        <v/>
      </c>
      <c r="N703" s="41" t="str">
        <f>IF(L703=0,"",IF(L703&lt;6,H703,IF(L703&lt;12,I703,J703)))</f>
        <v/>
      </c>
      <c r="O703" s="40" t="str">
        <f>_xlfn.IFERROR(L703*N703,"")</f>
        <v/>
      </c>
    </row>
    <row ht="45" customHeight="1" r="704" s="28" customFormat="1">
      <c r="A704" s="131" t="s">
        <v>1713</v>
      </c>
      <c r="B704" s="30"/>
      <c r="C704" s="121" t="s">
        <v>1714</v>
      </c>
      <c r="D704" s="146" t="s">
        <v>1715</v>
      </c>
      <c r="E704" s="147" t="s">
        <v>23</v>
      </c>
      <c r="F704" s="151" t="s">
        <v>1700</v>
      </c>
      <c r="G704" s="150">
        <v>12.9</v>
      </c>
      <c r="H704" s="36">
        <f>G704*0.5*0.9*0.95</f>
        <v>5.51475</v>
      </c>
      <c r="I704" s="37">
        <f>H704*0.94</f>
        <v>5.183865</v>
      </c>
      <c r="J704" s="37">
        <f>H704*0.87</f>
        <v>4.7978325</v>
      </c>
      <c r="K704" s="123" t="s">
        <v>1714</v>
      </c>
      <c r="L704" s="39"/>
      <c r="M704" s="40" t="str">
        <f>IF(L704&lt;1,"",IF(L704&lt;6,0,IF(L704&lt;12,0.06,IF(L704&gt;11,0.13,0))))</f>
        <v/>
      </c>
      <c r="N704" s="41" t="str">
        <f>IF(L704=0,"",IF(L704&lt;6,H704,IF(L704&lt;12,I704,J704)))</f>
        <v/>
      </c>
      <c r="O704" s="40" t="str">
        <f>_xlfn.IFERROR(L704*N704,"")</f>
        <v/>
      </c>
    </row>
    <row ht="45" customHeight="1" r="705" s="28" customFormat="1">
      <c r="A705" s="126">
        <v>8055035683287</v>
      </c>
      <c r="B705" s="30"/>
      <c r="C705" s="127" t="s">
        <v>1716</v>
      </c>
      <c r="D705" s="152" t="s">
        <v>1717</v>
      </c>
      <c r="E705" s="153">
        <v>2</v>
      </c>
      <c r="F705" s="154"/>
      <c r="G705" s="155">
        <v>12.9</v>
      </c>
      <c r="H705" s="36">
        <f>G705*0.5*0.9*0.95</f>
        <v>5.51475</v>
      </c>
      <c r="I705" s="62">
        <f>H705*0.94</f>
        <v>5.183865</v>
      </c>
      <c r="J705" s="62">
        <f>H705*0.87</f>
        <v>4.7978325</v>
      </c>
      <c r="K705" s="129" t="s">
        <v>1716</v>
      </c>
      <c r="L705" s="39"/>
      <c r="M705" s="40" t="str">
        <f>IF(L705&lt;1,"",IF(L705&lt;6,0,IF(L705&lt;12,0.06,IF(L705&gt;11,0.13,0))))</f>
        <v/>
      </c>
      <c r="N705" s="41" t="str">
        <f>IF(L705=0,"",IF(L705&lt;6,H705,IF(L705&lt;12,I705,J705)))</f>
        <v/>
      </c>
      <c r="O705" s="40" t="str">
        <f>_xlfn.IFERROR(L705*N705,"")</f>
        <v/>
      </c>
    </row>
    <row ht="45" customHeight="1" r="706" s="28" customFormat="1">
      <c r="A706" s="131" t="s">
        <v>1718</v>
      </c>
      <c r="B706" s="30"/>
      <c r="C706" s="121" t="s">
        <v>1719</v>
      </c>
      <c r="D706" s="146" t="s">
        <v>1720</v>
      </c>
      <c r="E706" s="147" t="s">
        <v>23</v>
      </c>
      <c r="F706" s="151" t="s">
        <v>1700</v>
      </c>
      <c r="G706" s="150">
        <v>12.9</v>
      </c>
      <c r="H706" s="36">
        <f>G706*0.5*0.9*0.95</f>
        <v>5.51475</v>
      </c>
      <c r="I706" s="37">
        <f>H706*0.94</f>
        <v>5.183865</v>
      </c>
      <c r="J706" s="37">
        <f>H706*0.87</f>
        <v>4.7978325</v>
      </c>
      <c r="K706" s="123" t="s">
        <v>1719</v>
      </c>
      <c r="L706" s="39"/>
      <c r="M706" s="40" t="str">
        <f>IF(L706&lt;1,"",IF(L706&lt;6,0,IF(L706&lt;12,0.06,IF(L706&gt;11,0.13,0))))</f>
        <v/>
      </c>
      <c r="N706" s="41" t="str">
        <f>IF(L706=0,"",IF(L706&lt;6,H706,IF(L706&lt;12,I706,J706)))</f>
        <v/>
      </c>
      <c r="O706" s="40" t="str">
        <f>_xlfn.IFERROR(L706*N706,"")</f>
        <v/>
      </c>
    </row>
    <row ht="45" customHeight="1" r="707" s="28" customFormat="1">
      <c r="A707" s="126">
        <v>8055035683324</v>
      </c>
      <c r="B707" s="30"/>
      <c r="C707" s="127" t="s">
        <v>1721</v>
      </c>
      <c r="D707" s="152" t="s">
        <v>1722</v>
      </c>
      <c r="E707" s="153">
        <v>2</v>
      </c>
      <c r="F707" s="154"/>
      <c r="G707" s="155">
        <v>12.9</v>
      </c>
      <c r="H707" s="36">
        <f>G707*0.5*0.9*0.95</f>
        <v>5.51475</v>
      </c>
      <c r="I707" s="62">
        <f>H707*0.94</f>
        <v>5.183865</v>
      </c>
      <c r="J707" s="62">
        <f>H707*0.87</f>
        <v>4.7978325</v>
      </c>
      <c r="K707" s="129" t="s">
        <v>1721</v>
      </c>
      <c r="L707" s="39"/>
      <c r="M707" s="40" t="str">
        <f>IF(L707&lt;1,"",IF(L707&lt;6,0,IF(L707&lt;12,0.06,IF(L707&gt;11,0.13,0))))</f>
        <v/>
      </c>
      <c r="N707" s="41" t="str">
        <f>IF(L707=0,"",IF(L707&lt;6,H707,IF(L707&lt;12,I707,J707)))</f>
        <v/>
      </c>
      <c r="O707" s="40" t="str">
        <f>_xlfn.IFERROR(L707*N707,"")</f>
        <v/>
      </c>
    </row>
    <row ht="45" customHeight="1" r="708" s="28" customFormat="1">
      <c r="A708" s="131" t="s">
        <v>1723</v>
      </c>
      <c r="B708" s="30"/>
      <c r="C708" s="121" t="s">
        <v>1724</v>
      </c>
      <c r="D708" s="146" t="s">
        <v>1725</v>
      </c>
      <c r="E708" s="147" t="s">
        <v>23</v>
      </c>
      <c r="F708" s="151" t="s">
        <v>1700</v>
      </c>
      <c r="G708" s="150">
        <v>12.9</v>
      </c>
      <c r="H708" s="36">
        <f>G708*0.5*0.9*0.95</f>
        <v>5.51475</v>
      </c>
      <c r="I708" s="37">
        <f>H708*0.94</f>
        <v>5.183865</v>
      </c>
      <c r="J708" s="37">
        <f>H708*0.87</f>
        <v>4.7978325</v>
      </c>
      <c r="K708" s="123" t="s">
        <v>1724</v>
      </c>
      <c r="L708" s="39"/>
      <c r="M708" s="40" t="str">
        <f>IF(L708&lt;1,"",IF(L708&lt;6,0,IF(L708&lt;12,0.06,IF(L708&gt;11,0.13,0))))</f>
        <v/>
      </c>
      <c r="N708" s="41" t="str">
        <f>IF(L708=0,"",IF(L708&lt;6,H708,IF(L708&lt;12,I708,J708)))</f>
        <v/>
      </c>
      <c r="O708" s="40" t="str">
        <f>_xlfn.IFERROR(L708*N708,"")</f>
        <v/>
      </c>
    </row>
    <row ht="45" customHeight="1" r="709" s="28" customFormat="1">
      <c r="A709" s="126">
        <v>8055035683317</v>
      </c>
      <c r="B709" s="30"/>
      <c r="C709" s="127" t="s">
        <v>1726</v>
      </c>
      <c r="D709" s="152" t="s">
        <v>1727</v>
      </c>
      <c r="E709" s="153">
        <v>2</v>
      </c>
      <c r="F709" s="154"/>
      <c r="G709" s="155">
        <v>12.9</v>
      </c>
      <c r="H709" s="36">
        <f>G709*0.5*0.9*0.95</f>
        <v>5.51475</v>
      </c>
      <c r="I709" s="62">
        <f>H709*0.94</f>
        <v>5.183865</v>
      </c>
      <c r="J709" s="62">
        <f>H709*0.87</f>
        <v>4.7978325</v>
      </c>
      <c r="K709" s="129" t="s">
        <v>1726</v>
      </c>
      <c r="L709" s="39"/>
      <c r="M709" s="40" t="str">
        <f>IF(L709&lt;1,"",IF(L709&lt;6,0,IF(L709&lt;12,0.06,IF(L709&gt;11,0.13,0))))</f>
        <v/>
      </c>
      <c r="N709" s="41" t="str">
        <f>IF(L709=0,"",IF(L709&lt;6,H709,IF(L709&lt;12,I709,J709)))</f>
        <v/>
      </c>
      <c r="O709" s="40" t="str">
        <f>_xlfn.IFERROR(L709*N709,"")</f>
        <v/>
      </c>
    </row>
    <row ht="45" customHeight="1" r="710" s="28" customFormat="1">
      <c r="A710" s="126">
        <v>8055035683348</v>
      </c>
      <c r="B710" s="30"/>
      <c r="C710" s="127" t="s">
        <v>1728</v>
      </c>
      <c r="D710" s="152" t="s">
        <v>1729</v>
      </c>
      <c r="E710" s="153">
        <v>2</v>
      </c>
      <c r="F710" s="154"/>
      <c r="G710" s="155">
        <v>16.9</v>
      </c>
      <c r="H710" s="36">
        <f>G710*0.5*0.9*0.95</f>
        <v>7.22475</v>
      </c>
      <c r="I710" s="62">
        <f>H710*0.94</f>
        <v>6.791265</v>
      </c>
      <c r="J710" s="62">
        <f>H710*0.87</f>
        <v>6.2855325</v>
      </c>
      <c r="K710" s="129" t="s">
        <v>1728</v>
      </c>
      <c r="L710" s="39"/>
      <c r="M710" s="40" t="str">
        <f>IF(L710&lt;1,"",IF(L710&lt;6,0,IF(L710&lt;12,0.06,IF(L710&gt;11,0.13,0))))</f>
        <v/>
      </c>
      <c r="N710" s="41" t="str">
        <f>IF(L710=0,"",IF(L710&lt;6,H710,IF(L710&lt;12,I710,J710)))</f>
        <v/>
      </c>
      <c r="O710" s="40" t="str">
        <f>_xlfn.IFERROR(L710*N710,"")</f>
        <v/>
      </c>
    </row>
    <row ht="45" customHeight="1" r="711" s="28" customFormat="1">
      <c r="A711" s="131" t="s">
        <v>1730</v>
      </c>
      <c r="B711" s="30"/>
      <c r="C711" s="121" t="s">
        <v>1731</v>
      </c>
      <c r="D711" s="146" t="s">
        <v>1732</v>
      </c>
      <c r="E711" s="147" t="s">
        <v>23</v>
      </c>
      <c r="F711" s="151" t="s">
        <v>1733</v>
      </c>
      <c r="G711" s="150">
        <v>16.9</v>
      </c>
      <c r="H711" s="36">
        <f>G711*0.5*0.9*0.95</f>
        <v>7.22475</v>
      </c>
      <c r="I711" s="37">
        <f>H711*0.94</f>
        <v>6.791265</v>
      </c>
      <c r="J711" s="37">
        <f>H711*0.87</f>
        <v>6.2855325</v>
      </c>
      <c r="K711" s="123" t="s">
        <v>1731</v>
      </c>
      <c r="L711" s="39"/>
      <c r="M711" s="40" t="str">
        <f>IF(L711&lt;1,"",IF(L711&lt;6,0,IF(L711&lt;12,0.06,IF(L711&gt;11,0.13,0))))</f>
        <v/>
      </c>
      <c r="N711" s="41" t="str">
        <f>IF(L711=0,"",IF(L711&lt;6,H711,IF(L711&lt;12,I711,J711)))</f>
        <v/>
      </c>
      <c r="O711" s="40" t="str">
        <f>_xlfn.IFERROR(L711*N711,"")</f>
        <v/>
      </c>
    </row>
    <row ht="45" customHeight="1" r="712" s="28" customFormat="1">
      <c r="A712" s="126">
        <v>8055035683355</v>
      </c>
      <c r="B712" s="30"/>
      <c r="C712" s="127" t="s">
        <v>1734</v>
      </c>
      <c r="D712" s="152" t="s">
        <v>1735</v>
      </c>
      <c r="E712" s="153">
        <v>2</v>
      </c>
      <c r="F712" s="154"/>
      <c r="G712" s="155">
        <v>16.9</v>
      </c>
      <c r="H712" s="36">
        <f>G712*0.5*0.9*0.95</f>
        <v>7.22475</v>
      </c>
      <c r="I712" s="62">
        <f>H712*0.94</f>
        <v>6.791265</v>
      </c>
      <c r="J712" s="62">
        <f>H712*0.87</f>
        <v>6.2855325</v>
      </c>
      <c r="K712" s="129" t="s">
        <v>1734</v>
      </c>
      <c r="L712" s="39"/>
      <c r="M712" s="40" t="str">
        <f>IF(L712&lt;1,"",IF(L712&lt;6,0,IF(L712&lt;12,0.06,IF(L712&gt;11,0.13,0))))</f>
        <v/>
      </c>
      <c r="N712" s="41" t="str">
        <f>IF(L712=0,"",IF(L712&lt;6,H712,IF(L712&lt;12,I712,J712)))</f>
        <v/>
      </c>
      <c r="O712" s="40" t="str">
        <f>_xlfn.IFERROR(L712*N712,"")</f>
        <v/>
      </c>
    </row>
    <row ht="45" customHeight="1" r="713" s="28" customFormat="1">
      <c r="A713" s="131" t="s">
        <v>1736</v>
      </c>
      <c r="B713" s="30"/>
      <c r="C713" s="121" t="s">
        <v>1737</v>
      </c>
      <c r="D713" s="146" t="s">
        <v>1738</v>
      </c>
      <c r="E713" s="147" t="s">
        <v>23</v>
      </c>
      <c r="F713" s="151" t="s">
        <v>1733</v>
      </c>
      <c r="G713" s="150">
        <v>16.9</v>
      </c>
      <c r="H713" s="36">
        <f>G713*0.5*0.9*0.95</f>
        <v>7.22475</v>
      </c>
      <c r="I713" s="37">
        <f>H713*0.94</f>
        <v>6.791265</v>
      </c>
      <c r="J713" s="37">
        <f>H713*0.87</f>
        <v>6.2855325</v>
      </c>
      <c r="K713" s="123" t="s">
        <v>1737</v>
      </c>
      <c r="L713" s="39"/>
      <c r="M713" s="40" t="str">
        <f>IF(L713&lt;1,"",IF(L713&lt;6,0,IF(L713&lt;12,0.06,IF(L713&gt;11,0.13,0))))</f>
        <v/>
      </c>
      <c r="N713" s="41" t="str">
        <f>IF(L713=0,"",IF(L713&lt;6,H713,IF(L713&lt;12,I713,J713)))</f>
        <v/>
      </c>
      <c r="O713" s="40" t="str">
        <f>_xlfn.IFERROR(L713*N713,"")</f>
        <v/>
      </c>
    </row>
    <row ht="45" customHeight="1" r="714" s="28" customFormat="1">
      <c r="A714" s="131" t="s">
        <v>1739</v>
      </c>
      <c r="B714" s="30"/>
      <c r="C714" s="121" t="s">
        <v>1740</v>
      </c>
      <c r="D714" s="146" t="s">
        <v>1741</v>
      </c>
      <c r="E714" s="147" t="s">
        <v>23</v>
      </c>
      <c r="F714" s="151" t="s">
        <v>1733</v>
      </c>
      <c r="G714" s="150">
        <v>16.9</v>
      </c>
      <c r="H714" s="36">
        <f>G714*0.5*0.9*0.95</f>
        <v>7.22475</v>
      </c>
      <c r="I714" s="37">
        <f>H714*0.94</f>
        <v>6.791265</v>
      </c>
      <c r="J714" s="37">
        <f>H714*0.87</f>
        <v>6.2855325</v>
      </c>
      <c r="K714" s="123" t="s">
        <v>1740</v>
      </c>
      <c r="L714" s="39"/>
      <c r="M714" s="40" t="str">
        <f>IF(L714&lt;1,"",IF(L714&lt;6,0,IF(L714&lt;12,0.06,IF(L714&gt;11,0.13,0))))</f>
        <v/>
      </c>
      <c r="N714" s="41" t="str">
        <f>IF(L714=0,"",IF(L714&lt;6,H714,IF(L714&lt;12,I714,J714)))</f>
        <v/>
      </c>
      <c r="O714" s="40" t="str">
        <f>_xlfn.IFERROR(L714*N714,"")</f>
        <v/>
      </c>
    </row>
    <row ht="45" customHeight="1" r="715" s="28" customFormat="1">
      <c r="A715" s="126">
        <v>8055035683379</v>
      </c>
      <c r="B715" s="30"/>
      <c r="C715" s="127" t="s">
        <v>1742</v>
      </c>
      <c r="D715" s="152" t="s">
        <v>1743</v>
      </c>
      <c r="E715" s="153">
        <v>2</v>
      </c>
      <c r="F715" s="154"/>
      <c r="G715" s="155">
        <v>16.9</v>
      </c>
      <c r="H715" s="36">
        <f>G715*0.5*0.9*0.95</f>
        <v>7.22475</v>
      </c>
      <c r="I715" s="62">
        <f>H715*0.94</f>
        <v>6.791265</v>
      </c>
      <c r="J715" s="62">
        <f>H715*0.87</f>
        <v>6.2855325</v>
      </c>
      <c r="K715" s="129" t="s">
        <v>1742</v>
      </c>
      <c r="L715" s="39"/>
      <c r="M715" s="40" t="str">
        <f>IF(L715&lt;1,"",IF(L715&lt;6,0,IF(L715&lt;12,0.06,IF(L715&gt;11,0.13,0))))</f>
        <v/>
      </c>
      <c r="N715" s="41" t="str">
        <f>IF(L715=0,"",IF(L715&lt;6,H715,IF(L715&lt;12,I715,J715)))</f>
        <v/>
      </c>
      <c r="O715" s="40" t="str">
        <f>_xlfn.IFERROR(L715*N715,"")</f>
        <v/>
      </c>
    </row>
    <row ht="45" customHeight="1" r="716" s="28" customFormat="1">
      <c r="A716" s="131" t="s">
        <v>1744</v>
      </c>
      <c r="B716" s="30"/>
      <c r="C716" s="121" t="s">
        <v>1745</v>
      </c>
      <c r="D716" s="146" t="s">
        <v>1746</v>
      </c>
      <c r="E716" s="147" t="s">
        <v>23</v>
      </c>
      <c r="F716" s="151" t="s">
        <v>1733</v>
      </c>
      <c r="G716" s="150">
        <v>16.9</v>
      </c>
      <c r="H716" s="36">
        <f>G716*0.5*0.9*0.95</f>
        <v>7.22475</v>
      </c>
      <c r="I716" s="37">
        <f>H716*0.94</f>
        <v>6.791265</v>
      </c>
      <c r="J716" s="37">
        <f>H716*0.87</f>
        <v>6.2855325</v>
      </c>
      <c r="K716" s="123" t="s">
        <v>1745</v>
      </c>
      <c r="L716" s="39"/>
      <c r="M716" s="40" t="str">
        <f>IF(L716&lt;1,"",IF(L716&lt;6,0,IF(L716&lt;12,0.06,IF(L716&gt;11,0.13,0))))</f>
        <v/>
      </c>
      <c r="N716" s="41" t="str">
        <f>IF(L716=0,"",IF(L716&lt;6,H716,IF(L716&lt;12,I716,J716)))</f>
        <v/>
      </c>
      <c r="O716" s="40" t="str">
        <f>_xlfn.IFERROR(L716*N716,"")</f>
        <v/>
      </c>
    </row>
    <row ht="45" customHeight="1" r="717" s="28" customFormat="1">
      <c r="A717" s="126">
        <v>8055035683362</v>
      </c>
      <c r="B717" s="30"/>
      <c r="C717" s="127" t="s">
        <v>1747</v>
      </c>
      <c r="D717" s="152" t="s">
        <v>1748</v>
      </c>
      <c r="E717" s="153">
        <v>2</v>
      </c>
      <c r="F717" s="154"/>
      <c r="G717" s="155">
        <v>16.9</v>
      </c>
      <c r="H717" s="36">
        <f>G717*0.5*0.9*0.95</f>
        <v>7.22475</v>
      </c>
      <c r="I717" s="62">
        <f>H717*0.94</f>
        <v>6.791265</v>
      </c>
      <c r="J717" s="62">
        <f>H717*0.87</f>
        <v>6.2855325</v>
      </c>
      <c r="K717" s="129" t="s">
        <v>1747</v>
      </c>
      <c r="L717" s="39"/>
      <c r="M717" s="40" t="str">
        <f>IF(L717&lt;1,"",IF(L717&lt;6,0,IF(L717&lt;12,0.06,IF(L717&gt;11,0.13,0))))</f>
        <v/>
      </c>
      <c r="N717" s="41" t="str">
        <f>IF(L717=0,"",IF(L717&lt;6,H717,IF(L717&lt;12,I717,J717)))</f>
        <v/>
      </c>
      <c r="O717" s="40" t="str">
        <f>_xlfn.IFERROR(L717*N717,"")</f>
        <v/>
      </c>
    </row>
    <row ht="45" customHeight="1" r="718" s="28" customFormat="1">
      <c r="A718" s="131" t="s">
        <v>1749</v>
      </c>
      <c r="B718" s="30"/>
      <c r="C718" s="121" t="s">
        <v>1750</v>
      </c>
      <c r="D718" s="146" t="s">
        <v>1751</v>
      </c>
      <c r="E718" s="147" t="s">
        <v>23</v>
      </c>
      <c r="F718" s="151" t="s">
        <v>1424</v>
      </c>
      <c r="G718" s="150">
        <v>24.9</v>
      </c>
      <c r="H718" s="36">
        <f>G718*0.5*0.9*0.95</f>
        <v>10.64475</v>
      </c>
      <c r="I718" s="37">
        <f>H718*0.94</f>
        <v>10.006065</v>
      </c>
      <c r="J718" s="37">
        <f>H718*0.87</f>
        <v>9.2609325</v>
      </c>
      <c r="K718" s="123" t="s">
        <v>1750</v>
      </c>
      <c r="L718" s="39"/>
      <c r="M718" s="40" t="str">
        <f>IF(L718&lt;1,"",IF(L718&lt;6,0,IF(L718&lt;12,0.06,IF(L718&gt;11,0.13,0))))</f>
        <v/>
      </c>
      <c r="N718" s="41" t="str">
        <f>IF(L718=0,"",IF(L718&lt;6,H718,IF(L718&lt;12,I718,J718)))</f>
        <v/>
      </c>
      <c r="O718" s="40" t="str">
        <f>_xlfn.IFERROR(L718*N718,"")</f>
        <v/>
      </c>
    </row>
    <row ht="45" customHeight="1" r="719" s="28" customFormat="1">
      <c r="A719" s="131" t="s">
        <v>1752</v>
      </c>
      <c r="B719" s="30"/>
      <c r="C719" s="121" t="s">
        <v>1753</v>
      </c>
      <c r="D719" s="146" t="s">
        <v>1754</v>
      </c>
      <c r="E719" s="147" t="s">
        <v>23</v>
      </c>
      <c r="F719" s="151" t="s">
        <v>1424</v>
      </c>
      <c r="G719" s="150">
        <v>24.9</v>
      </c>
      <c r="H719" s="36">
        <f>G719*0.5*0.9*0.95</f>
        <v>10.64475</v>
      </c>
      <c r="I719" s="37">
        <f>H719*0.94</f>
        <v>10.006065</v>
      </c>
      <c r="J719" s="37">
        <f>H719*0.87</f>
        <v>9.2609325</v>
      </c>
      <c r="K719" s="123" t="s">
        <v>1753</v>
      </c>
      <c r="L719" s="39"/>
      <c r="M719" s="40" t="str">
        <f>IF(L719&lt;1,"",IF(L719&lt;6,0,IF(L719&lt;12,0.06,IF(L719&gt;11,0.13,0))))</f>
        <v/>
      </c>
      <c r="N719" s="41" t="str">
        <f>IF(L719=0,"",IF(L719&lt;6,H719,IF(L719&lt;12,I719,J719)))</f>
        <v/>
      </c>
      <c r="O719" s="40" t="str">
        <f>_xlfn.IFERROR(L719*N719,"")</f>
        <v/>
      </c>
    </row>
    <row ht="45" customHeight="1" r="720" s="28" customFormat="1">
      <c r="A720" s="132">
        <v>8053300579778</v>
      </c>
      <c r="B720" s="30"/>
      <c r="C720" s="121" t="s">
        <v>1755</v>
      </c>
      <c r="D720" s="146" t="s">
        <v>1756</v>
      </c>
      <c r="E720" s="147" t="s">
        <v>231</v>
      </c>
      <c r="F720" s="151" t="s">
        <v>231</v>
      </c>
      <c r="G720" s="150">
        <v>139</v>
      </c>
      <c r="H720" s="36">
        <f>G720*0.5*0.9*0.95</f>
        <v>59.4225</v>
      </c>
      <c r="I720" s="37">
        <f>H720*0.94</f>
        <v>55.85715</v>
      </c>
      <c r="J720" s="37">
        <f>H720*0.87</f>
        <v>51.697575</v>
      </c>
      <c r="K720" s="123" t="s">
        <v>1755</v>
      </c>
      <c r="L720" s="39"/>
      <c r="M720" s="40" t="str">
        <f>IF(L720&lt;1,"",IF(L720&lt;6,0,IF(L720&lt;12,0.06,IF(L720&gt;11,0.13,0))))</f>
        <v/>
      </c>
      <c r="N720" s="41" t="str">
        <f>IF(L720=0,"",IF(L720&lt;6,H720,IF(L720&lt;12,I720,J720)))</f>
        <v/>
      </c>
      <c r="O720" s="40" t="str">
        <f>_xlfn.IFERROR(L720*N720,"")</f>
        <v/>
      </c>
    </row>
    <row ht="45" customHeight="1" r="721" s="28" customFormat="1">
      <c r="A721" s="131" t="s">
        <v>1757</v>
      </c>
      <c r="B721" s="30"/>
      <c r="C721" s="121" t="s">
        <v>1758</v>
      </c>
      <c r="D721" s="146" t="s">
        <v>1759</v>
      </c>
      <c r="E721" s="147" t="s">
        <v>23</v>
      </c>
      <c r="F721" s="151" t="s">
        <v>1424</v>
      </c>
      <c r="G721" s="150">
        <v>24.9</v>
      </c>
      <c r="H721" s="36">
        <f>G721*0.5*0.9*0.95</f>
        <v>10.64475</v>
      </c>
      <c r="I721" s="37">
        <f>H721*0.94</f>
        <v>10.006065</v>
      </c>
      <c r="J721" s="37">
        <f>H721*0.87</f>
        <v>9.2609325</v>
      </c>
      <c r="K721" s="123" t="s">
        <v>1758</v>
      </c>
      <c r="L721" s="39"/>
      <c r="M721" s="40" t="str">
        <f>IF(L721&lt;1,"",IF(L721&lt;6,0,IF(L721&lt;12,0.06,IF(L721&gt;11,0.13,0))))</f>
        <v/>
      </c>
      <c r="N721" s="41" t="str">
        <f>IF(L721=0,"",IF(L721&lt;6,H721,IF(L721&lt;12,I721,J721)))</f>
        <v/>
      </c>
      <c r="O721" s="40" t="str">
        <f>_xlfn.IFERROR(L721*N721,"")</f>
        <v/>
      </c>
    </row>
    <row ht="45" customHeight="1" r="722" s="28" customFormat="1">
      <c r="A722" s="131" t="s">
        <v>1760</v>
      </c>
      <c r="B722" s="30"/>
      <c r="C722" s="121" t="s">
        <v>1761</v>
      </c>
      <c r="D722" s="146" t="s">
        <v>1762</v>
      </c>
      <c r="E722" s="147" t="s">
        <v>23</v>
      </c>
      <c r="F722" s="151" t="s">
        <v>1424</v>
      </c>
      <c r="G722" s="150">
        <v>24.9</v>
      </c>
      <c r="H722" s="36">
        <f>G722*0.5*0.9*0.95</f>
        <v>10.64475</v>
      </c>
      <c r="I722" s="37">
        <f>H722*0.94</f>
        <v>10.006065</v>
      </c>
      <c r="J722" s="37">
        <f>H722*0.87</f>
        <v>9.2609325</v>
      </c>
      <c r="K722" s="123" t="s">
        <v>1761</v>
      </c>
      <c r="L722" s="39"/>
      <c r="M722" s="40" t="str">
        <f>IF(L722&lt;1,"",IF(L722&lt;6,0,IF(L722&lt;12,0.06,IF(L722&gt;11,0.13,0))))</f>
        <v/>
      </c>
      <c r="N722" s="41" t="str">
        <f>IF(L722=0,"",IF(L722&lt;6,H722,IF(L722&lt;12,I722,J722)))</f>
        <v/>
      </c>
      <c r="O722" s="40" t="str">
        <f>_xlfn.IFERROR(L722*N722,"")</f>
        <v/>
      </c>
    </row>
    <row ht="45" customHeight="1" r="723" s="28" customFormat="1">
      <c r="A723" s="131" t="s">
        <v>1763</v>
      </c>
      <c r="B723" s="30"/>
      <c r="C723" s="121" t="s">
        <v>1764</v>
      </c>
      <c r="D723" s="146" t="s">
        <v>1765</v>
      </c>
      <c r="E723" s="147" t="s">
        <v>23</v>
      </c>
      <c r="F723" s="151" t="s">
        <v>1424</v>
      </c>
      <c r="G723" s="150">
        <v>24.9</v>
      </c>
      <c r="H723" s="36">
        <f>G723*0.5*0.9*0.95</f>
        <v>10.64475</v>
      </c>
      <c r="I723" s="37">
        <f>H723*0.94</f>
        <v>10.006065</v>
      </c>
      <c r="J723" s="37">
        <f>H723*0.87</f>
        <v>9.2609325</v>
      </c>
      <c r="K723" s="123" t="s">
        <v>1764</v>
      </c>
      <c r="L723" s="39"/>
      <c r="M723" s="40" t="str">
        <f>IF(L723&lt;1,"",IF(L723&lt;6,0,IF(L723&lt;12,0.06,IF(L723&gt;11,0.13,0))))</f>
        <v/>
      </c>
      <c r="N723" s="41" t="str">
        <f>IF(L723=0,"",IF(L723&lt;6,H723,IF(L723&lt;12,I723,J723)))</f>
        <v/>
      </c>
      <c r="O723" s="40" t="str">
        <f>_xlfn.IFERROR(L723*N723,"")</f>
        <v/>
      </c>
    </row>
    <row ht="45" customHeight="1" r="724" s="28" customFormat="1">
      <c r="A724" s="131" t="s">
        <v>1766</v>
      </c>
      <c r="B724" s="30"/>
      <c r="C724" s="121" t="s">
        <v>1767</v>
      </c>
      <c r="D724" s="146" t="s">
        <v>1768</v>
      </c>
      <c r="E724" s="147" t="s">
        <v>23</v>
      </c>
      <c r="F724" s="151" t="s">
        <v>1424</v>
      </c>
      <c r="G724" s="150">
        <v>24.9</v>
      </c>
      <c r="H724" s="36">
        <f>G724*0.5*0.9*0.95</f>
        <v>10.64475</v>
      </c>
      <c r="I724" s="37">
        <f>H724*0.94</f>
        <v>10.006065</v>
      </c>
      <c r="J724" s="37">
        <f>H724*0.87</f>
        <v>9.2609325</v>
      </c>
      <c r="K724" s="123" t="s">
        <v>1767</v>
      </c>
      <c r="L724" s="39"/>
      <c r="M724" s="40" t="str">
        <f>IF(L724&lt;1,"",IF(L724&lt;6,0,IF(L724&lt;12,0.06,IF(L724&gt;11,0.13,0))))</f>
        <v/>
      </c>
      <c r="N724" s="41" t="str">
        <f>IF(L724=0,"",IF(L724&lt;6,H724,IF(L724&lt;12,I724,J724)))</f>
        <v/>
      </c>
      <c r="O724" s="40" t="str">
        <f>_xlfn.IFERROR(L724*N724,"")</f>
        <v/>
      </c>
    </row>
    <row ht="45" customHeight="1" r="725" s="28" customFormat="1">
      <c r="A725" s="131" t="s">
        <v>1769</v>
      </c>
      <c r="B725" s="30"/>
      <c r="C725" s="121" t="s">
        <v>1770</v>
      </c>
      <c r="D725" s="146" t="s">
        <v>1771</v>
      </c>
      <c r="E725" s="147" t="s">
        <v>23</v>
      </c>
      <c r="F725" s="151" t="s">
        <v>1424</v>
      </c>
      <c r="G725" s="150">
        <v>24.9</v>
      </c>
      <c r="H725" s="36">
        <f>G725*0.5*0.9*0.95</f>
        <v>10.64475</v>
      </c>
      <c r="I725" s="37">
        <f>H725*0.94</f>
        <v>10.006065</v>
      </c>
      <c r="J725" s="37">
        <f>H725*0.87</f>
        <v>9.2609325</v>
      </c>
      <c r="K725" s="123" t="s">
        <v>1770</v>
      </c>
      <c r="L725" s="39"/>
      <c r="M725" s="40" t="str">
        <f>IF(L725&lt;1,"",IF(L725&lt;6,0,IF(L725&lt;12,0.06,IF(L725&gt;11,0.13,0))))</f>
        <v/>
      </c>
      <c r="N725" s="41" t="str">
        <f>IF(L725=0,"",IF(L725&lt;6,H725,IF(L725&lt;12,I725,J725)))</f>
        <v/>
      </c>
      <c r="O725" s="40" t="str">
        <f>_xlfn.IFERROR(L725*N725,"")</f>
        <v/>
      </c>
    </row>
    <row ht="45" customHeight="1" r="726" s="28" customFormat="1">
      <c r="A726" s="131" t="s">
        <v>1772</v>
      </c>
      <c r="B726" s="30"/>
      <c r="C726" s="121" t="s">
        <v>1773</v>
      </c>
      <c r="D726" s="146" t="s">
        <v>1774</v>
      </c>
      <c r="E726" s="147" t="s">
        <v>23</v>
      </c>
      <c r="F726" s="151" t="s">
        <v>1641</v>
      </c>
      <c r="G726" s="150">
        <v>7.9</v>
      </c>
      <c r="H726" s="36">
        <f>G726*0.5*0.9*0.95</f>
        <v>3.37725</v>
      </c>
      <c r="I726" s="37">
        <f>H726*0.94</f>
        <v>3.174615</v>
      </c>
      <c r="J726" s="37">
        <f>H726*0.87</f>
        <v>2.9382075</v>
      </c>
      <c r="K726" s="123" t="s">
        <v>1773</v>
      </c>
      <c r="L726" s="39"/>
      <c r="M726" s="40" t="str">
        <f>IF(L726&lt;1,"",IF(L726&lt;6,0,IF(L726&lt;12,0.06,IF(L726&gt;11,0.13,0))))</f>
        <v/>
      </c>
      <c r="N726" s="41" t="str">
        <f>IF(L726=0,"",IF(L726&lt;6,H726,IF(L726&lt;12,I726,J726)))</f>
        <v/>
      </c>
      <c r="O726" s="40" t="str">
        <f>_xlfn.IFERROR(L726*N726,"")</f>
        <v/>
      </c>
    </row>
    <row ht="45" customHeight="1" r="727" s="28" customFormat="1">
      <c r="A727" s="131" t="s">
        <v>1775</v>
      </c>
      <c r="B727" s="30"/>
      <c r="C727" s="121" t="s">
        <v>1776</v>
      </c>
      <c r="D727" s="146" t="s">
        <v>1777</v>
      </c>
      <c r="E727" s="147" t="s">
        <v>23</v>
      </c>
      <c r="F727" s="151" t="s">
        <v>1641</v>
      </c>
      <c r="G727" s="150">
        <v>7.9</v>
      </c>
      <c r="H727" s="36">
        <f>G727*0.5*0.9*0.95</f>
        <v>3.37725</v>
      </c>
      <c r="I727" s="37">
        <f>H727*0.94</f>
        <v>3.174615</v>
      </c>
      <c r="J727" s="37">
        <f>H727*0.87</f>
        <v>2.9382075</v>
      </c>
      <c r="K727" s="123" t="s">
        <v>1776</v>
      </c>
      <c r="L727" s="39"/>
      <c r="M727" s="40" t="str">
        <f>IF(L727&lt;1,"",IF(L727&lt;6,0,IF(L727&lt;12,0.06,IF(L727&gt;11,0.13,0))))</f>
        <v/>
      </c>
      <c r="N727" s="41" t="str">
        <f>IF(L727=0,"",IF(L727&lt;6,H727,IF(L727&lt;12,I727,J727)))</f>
        <v/>
      </c>
      <c r="O727" s="40" t="str">
        <f>_xlfn.IFERROR(L727*N727,"")</f>
        <v/>
      </c>
    </row>
    <row ht="45" customHeight="1" r="728" s="28" customFormat="1">
      <c r="A728" s="131" t="s">
        <v>1778</v>
      </c>
      <c r="B728" s="30"/>
      <c r="C728" s="121" t="s">
        <v>1779</v>
      </c>
      <c r="D728" s="146" t="s">
        <v>1780</v>
      </c>
      <c r="E728" s="147" t="s">
        <v>23</v>
      </c>
      <c r="F728" s="151" t="s">
        <v>1641</v>
      </c>
      <c r="G728" s="150">
        <v>7.9</v>
      </c>
      <c r="H728" s="36">
        <f>G728*0.5*0.9*0.95</f>
        <v>3.37725</v>
      </c>
      <c r="I728" s="37">
        <f>H728*0.94</f>
        <v>3.174615</v>
      </c>
      <c r="J728" s="37">
        <f>H728*0.87</f>
        <v>2.9382075</v>
      </c>
      <c r="K728" s="123" t="s">
        <v>1779</v>
      </c>
      <c r="L728" s="39"/>
      <c r="M728" s="40" t="str">
        <f>IF(L728&lt;1,"",IF(L728&lt;6,0,IF(L728&lt;12,0.06,IF(L728&gt;11,0.13,0))))</f>
        <v/>
      </c>
      <c r="N728" s="41" t="str">
        <f>IF(L728=0,"",IF(L728&lt;6,H728,IF(L728&lt;12,I728,J728)))</f>
        <v/>
      </c>
      <c r="O728" s="40" t="str">
        <f>_xlfn.IFERROR(L728*N728,"")</f>
        <v/>
      </c>
    </row>
    <row ht="45" customHeight="1" r="729" s="28" customFormat="1">
      <c r="A729" s="131" t="s">
        <v>1781</v>
      </c>
      <c r="B729" s="30"/>
      <c r="C729" s="121" t="s">
        <v>1782</v>
      </c>
      <c r="D729" s="146" t="s">
        <v>1783</v>
      </c>
      <c r="E729" s="147" t="s">
        <v>23</v>
      </c>
      <c r="F729" s="151" t="s">
        <v>1641</v>
      </c>
      <c r="G729" s="150">
        <v>7.9</v>
      </c>
      <c r="H729" s="36">
        <f>G729*0.5*0.9*0.95</f>
        <v>3.37725</v>
      </c>
      <c r="I729" s="37">
        <f>H729*0.94</f>
        <v>3.174615</v>
      </c>
      <c r="J729" s="37">
        <f>H729*0.87</f>
        <v>2.9382075</v>
      </c>
      <c r="K729" s="123" t="s">
        <v>1782</v>
      </c>
      <c r="L729" s="39"/>
      <c r="M729" s="40" t="str">
        <f>IF(L729&lt;1,"",IF(L729&lt;6,0,IF(L729&lt;12,0.06,IF(L729&gt;11,0.13,0))))</f>
        <v/>
      </c>
      <c r="N729" s="41" t="str">
        <f>IF(L729=0,"",IF(L729&lt;6,H729,IF(L729&lt;12,I729,J729)))</f>
        <v/>
      </c>
      <c r="O729" s="40" t="str">
        <f>_xlfn.IFERROR(L729*N729,"")</f>
        <v/>
      </c>
    </row>
    <row ht="45" customHeight="1" r="730" s="28" customFormat="1">
      <c r="A730" s="132">
        <v>8055035680415</v>
      </c>
      <c r="B730" s="30"/>
      <c r="C730" s="121" t="s">
        <v>1784</v>
      </c>
      <c r="D730" s="146" t="s">
        <v>1785</v>
      </c>
      <c r="E730" s="147" t="s">
        <v>23</v>
      </c>
      <c r="F730" s="151" t="s">
        <v>293</v>
      </c>
      <c r="G730" s="150">
        <v>14.9</v>
      </c>
      <c r="H730" s="36">
        <f>G730*0.5*0.9*0.95</f>
        <v>6.36975</v>
      </c>
      <c r="I730" s="37">
        <f>H730*0.94</f>
        <v>5.987565</v>
      </c>
      <c r="J730" s="37">
        <f>H730*0.87</f>
        <v>5.5416825</v>
      </c>
      <c r="K730" s="123" t="s">
        <v>1784</v>
      </c>
      <c r="L730" s="39"/>
      <c r="M730" s="40" t="str">
        <f>IF(L730&lt;1,"",IF(L730&lt;6,0,IF(L730&lt;12,0.06,IF(L730&gt;11,0.13,0))))</f>
        <v/>
      </c>
      <c r="N730" s="41" t="str">
        <f>IF(L730=0,"",IF(L730&lt;6,H730,IF(L730&lt;12,I730,J730)))</f>
        <v/>
      </c>
      <c r="O730" s="40" t="str">
        <f>_xlfn.IFERROR(L730*N730,"")</f>
        <v/>
      </c>
    </row>
    <row ht="45" customHeight="1" r="731" s="28" customFormat="1">
      <c r="A731" s="132">
        <v>8055035680422</v>
      </c>
      <c r="B731" s="30"/>
      <c r="C731" s="121" t="s">
        <v>1786</v>
      </c>
      <c r="D731" s="146" t="s">
        <v>1787</v>
      </c>
      <c r="E731" s="147" t="s">
        <v>23</v>
      </c>
      <c r="F731" s="151" t="s">
        <v>293</v>
      </c>
      <c r="G731" s="150">
        <v>14.9</v>
      </c>
      <c r="H731" s="36">
        <f>G731*0.5*0.9*0.95</f>
        <v>6.36975</v>
      </c>
      <c r="I731" s="37">
        <f>H731*0.94</f>
        <v>5.987565</v>
      </c>
      <c r="J731" s="37">
        <f>H731*0.87</f>
        <v>5.5416825</v>
      </c>
      <c r="K731" s="123" t="s">
        <v>1786</v>
      </c>
      <c r="L731" s="39"/>
      <c r="M731" s="40" t="str">
        <f>IF(L731&lt;1,"",IF(L731&lt;6,0,IF(L731&lt;12,0.06,IF(L731&gt;11,0.13,0))))</f>
        <v/>
      </c>
      <c r="N731" s="41" t="str">
        <f>IF(L731=0,"",IF(L731&lt;6,H731,IF(L731&lt;12,I731,J731)))</f>
        <v/>
      </c>
      <c r="O731" s="40" t="str">
        <f>_xlfn.IFERROR(L731*N731,"")</f>
        <v/>
      </c>
    </row>
    <row ht="45" customHeight="1" r="732" s="28" customFormat="1">
      <c r="A732" s="132">
        <v>8055035680408</v>
      </c>
      <c r="B732" s="30"/>
      <c r="C732" s="121" t="s">
        <v>1788</v>
      </c>
      <c r="D732" s="146" t="s">
        <v>1789</v>
      </c>
      <c r="E732" s="147" t="s">
        <v>23</v>
      </c>
      <c r="F732" s="151" t="s">
        <v>293</v>
      </c>
      <c r="G732" s="150">
        <v>14.9</v>
      </c>
      <c r="H732" s="36">
        <f>G732*0.5*0.9*0.95</f>
        <v>6.36975</v>
      </c>
      <c r="I732" s="37">
        <f>H732*0.94</f>
        <v>5.987565</v>
      </c>
      <c r="J732" s="37">
        <f>H732*0.87</f>
        <v>5.5416825</v>
      </c>
      <c r="K732" s="123" t="s">
        <v>1788</v>
      </c>
      <c r="L732" s="39"/>
      <c r="M732" s="40" t="str">
        <f>IF(L732&lt;1,"",IF(L732&lt;6,0,IF(L732&lt;12,0.06,IF(L732&gt;11,0.13,0))))</f>
        <v/>
      </c>
      <c r="N732" s="41" t="str">
        <f>IF(L732=0,"",IF(L732&lt;6,H732,IF(L732&lt;12,I732,J732)))</f>
        <v/>
      </c>
      <c r="O732" s="40" t="str">
        <f>_xlfn.IFERROR(L732*N732,"")</f>
        <v/>
      </c>
    </row>
    <row ht="45" customHeight="1" r="733" s="28" customFormat="1">
      <c r="A733" s="132">
        <v>8055035680439</v>
      </c>
      <c r="B733" s="30"/>
      <c r="C733" s="121" t="s">
        <v>1790</v>
      </c>
      <c r="D733" s="146" t="s">
        <v>1791</v>
      </c>
      <c r="E733" s="147" t="s">
        <v>23</v>
      </c>
      <c r="F733" s="151" t="s">
        <v>293</v>
      </c>
      <c r="G733" s="150">
        <v>14.9</v>
      </c>
      <c r="H733" s="36">
        <f>G733*0.5*0.9*0.95</f>
        <v>6.36975</v>
      </c>
      <c r="I733" s="37">
        <f>H733*0.94</f>
        <v>5.987565</v>
      </c>
      <c r="J733" s="37">
        <f>H733*0.87</f>
        <v>5.5416825</v>
      </c>
      <c r="K733" s="123" t="s">
        <v>1790</v>
      </c>
      <c r="L733" s="39"/>
      <c r="M733" s="40" t="str">
        <f>IF(L733&lt;1,"",IF(L733&lt;6,0,IF(L733&lt;12,0.06,IF(L733&gt;11,0.13,0))))</f>
        <v/>
      </c>
      <c r="N733" s="41" t="str">
        <f>IF(L733=0,"",IF(L733&lt;6,H733,IF(L733&lt;12,I733,J733)))</f>
        <v/>
      </c>
      <c r="O733" s="40" t="str">
        <f>_xlfn.IFERROR(L733*N733,"")</f>
        <v/>
      </c>
    </row>
    <row ht="45" customHeight="1" r="734" s="28" customFormat="1">
      <c r="A734" s="131" t="s">
        <v>1792</v>
      </c>
      <c r="B734" s="30"/>
      <c r="C734" s="121" t="s">
        <v>1793</v>
      </c>
      <c r="D734" s="146" t="s">
        <v>1794</v>
      </c>
      <c r="E734" s="147" t="s">
        <v>23</v>
      </c>
      <c r="F734" s="151" t="s">
        <v>293</v>
      </c>
      <c r="G734" s="150">
        <v>12.9</v>
      </c>
      <c r="H734" s="36">
        <f>G734*0.5*0.9*0.95</f>
        <v>5.51475</v>
      </c>
      <c r="I734" s="37">
        <f>H734*0.94</f>
        <v>5.183865</v>
      </c>
      <c r="J734" s="37">
        <f>H734*0.87</f>
        <v>4.7978325</v>
      </c>
      <c r="K734" s="123" t="s">
        <v>1793</v>
      </c>
      <c r="L734" s="39"/>
      <c r="M734" s="40" t="str">
        <f>IF(L734&lt;1,"",IF(L734&lt;6,0,IF(L734&lt;12,0.06,IF(L734&gt;11,0.13,0))))</f>
        <v/>
      </c>
      <c r="N734" s="41" t="str">
        <f>IF(L734=0,"",IF(L734&lt;6,H734,IF(L734&lt;12,I734,J734)))</f>
        <v/>
      </c>
      <c r="O734" s="40" t="str">
        <f>_xlfn.IFERROR(L734*N734,"")</f>
        <v/>
      </c>
    </row>
    <row ht="45" customHeight="1" r="735" s="28" customFormat="1">
      <c r="A735" s="126">
        <v>8055035683409</v>
      </c>
      <c r="B735" s="30"/>
      <c r="C735" s="127" t="s">
        <v>1795</v>
      </c>
      <c r="D735" s="152" t="s">
        <v>1796</v>
      </c>
      <c r="E735" s="153">
        <v>2</v>
      </c>
      <c r="F735" s="154"/>
      <c r="G735" s="155">
        <v>12.9</v>
      </c>
      <c r="H735" s="36">
        <f>G735*0.5*0.9*0.95</f>
        <v>5.51475</v>
      </c>
      <c r="I735" s="62">
        <f>H735*0.94</f>
        <v>5.183865</v>
      </c>
      <c r="J735" s="62">
        <f>H735*0.87</f>
        <v>4.7978325</v>
      </c>
      <c r="K735" s="129" t="s">
        <v>1795</v>
      </c>
      <c r="L735" s="39"/>
      <c r="M735" s="40" t="str">
        <f>IF(L735&lt;1,"",IF(L735&lt;6,0,IF(L735&lt;12,0.06,IF(L735&gt;11,0.13,0))))</f>
        <v/>
      </c>
      <c r="N735" s="41" t="str">
        <f>IF(L735=0,"",IF(L735&lt;6,H735,IF(L735&lt;12,I735,J735)))</f>
        <v/>
      </c>
      <c r="O735" s="40" t="str">
        <f>_xlfn.IFERROR(L735*N735,"")</f>
        <v/>
      </c>
    </row>
    <row ht="45" customHeight="1" r="736" s="28" customFormat="1">
      <c r="A736" s="131" t="s">
        <v>1797</v>
      </c>
      <c r="B736" s="30"/>
      <c r="C736" s="121" t="s">
        <v>1798</v>
      </c>
      <c r="D736" s="146" t="s">
        <v>1799</v>
      </c>
      <c r="E736" s="147" t="s">
        <v>23</v>
      </c>
      <c r="F736" s="151" t="s">
        <v>293</v>
      </c>
      <c r="G736" s="150">
        <v>12.9</v>
      </c>
      <c r="H736" s="36">
        <f>G736*0.5*0.9*0.95</f>
        <v>5.51475</v>
      </c>
      <c r="I736" s="37">
        <f>H736*0.94</f>
        <v>5.183865</v>
      </c>
      <c r="J736" s="37">
        <f>H736*0.87</f>
        <v>4.7978325</v>
      </c>
      <c r="K736" s="123" t="s">
        <v>1798</v>
      </c>
      <c r="L736" s="39"/>
      <c r="M736" s="40" t="str">
        <f>IF(L736&lt;1,"",IF(L736&lt;6,0,IF(L736&lt;12,0.06,IF(L736&gt;11,0.13,0))))</f>
        <v/>
      </c>
      <c r="N736" s="41" t="str">
        <f>IF(L736=0,"",IF(L736&lt;6,H736,IF(L736&lt;12,I736,J736)))</f>
        <v/>
      </c>
      <c r="O736" s="40" t="str">
        <f>_xlfn.IFERROR(L736*N736,"")</f>
        <v/>
      </c>
    </row>
    <row ht="45" customHeight="1" r="737" s="28" customFormat="1">
      <c r="A737" s="126">
        <v>8055035683430</v>
      </c>
      <c r="B737" s="30"/>
      <c r="C737" s="127" t="s">
        <v>1800</v>
      </c>
      <c r="D737" s="152" t="s">
        <v>1801</v>
      </c>
      <c r="E737" s="153">
        <v>2</v>
      </c>
      <c r="F737" s="154"/>
      <c r="G737" s="155">
        <v>12.9</v>
      </c>
      <c r="H737" s="36">
        <f>G737*0.5*0.9*0.95</f>
        <v>5.51475</v>
      </c>
      <c r="I737" s="62">
        <f>H737*0.94</f>
        <v>5.183865</v>
      </c>
      <c r="J737" s="62">
        <f>H737*0.87</f>
        <v>4.7978325</v>
      </c>
      <c r="K737" s="129" t="s">
        <v>1800</v>
      </c>
      <c r="L737" s="39"/>
      <c r="M737" s="40" t="str">
        <f>IF(L737&lt;1,"",IF(L737&lt;6,0,IF(L737&lt;12,0.06,IF(L737&gt;11,0.13,0))))</f>
        <v/>
      </c>
      <c r="N737" s="41" t="str">
        <f>IF(L737=0,"",IF(L737&lt;6,H737,IF(L737&lt;12,I737,J737)))</f>
        <v/>
      </c>
      <c r="O737" s="40" t="str">
        <f>_xlfn.IFERROR(L737*N737,"")</f>
        <v/>
      </c>
    </row>
    <row ht="45" customHeight="1" r="738" s="28" customFormat="1">
      <c r="A738" s="126">
        <v>8055035683393</v>
      </c>
      <c r="B738" s="30"/>
      <c r="C738" s="127" t="s">
        <v>1802</v>
      </c>
      <c r="D738" s="152" t="s">
        <v>1803</v>
      </c>
      <c r="E738" s="153">
        <v>2</v>
      </c>
      <c r="F738" s="154"/>
      <c r="G738" s="155">
        <v>12.9</v>
      </c>
      <c r="H738" s="36">
        <f>G738*0.5*0.9*0.95</f>
        <v>5.51475</v>
      </c>
      <c r="I738" s="62">
        <f>H738*0.94</f>
        <v>5.183865</v>
      </c>
      <c r="J738" s="62">
        <f>H738*0.87</f>
        <v>4.7978325</v>
      </c>
      <c r="K738" s="129" t="s">
        <v>1802</v>
      </c>
      <c r="L738" s="39"/>
      <c r="M738" s="40" t="str">
        <f>IF(L738&lt;1,"",IF(L738&lt;6,0,IF(L738&lt;12,0.06,IF(L738&gt;11,0.13,0))))</f>
        <v/>
      </c>
      <c r="N738" s="41" t="str">
        <f>IF(L738=0,"",IF(L738&lt;6,H738,IF(L738&lt;12,I738,J738)))</f>
        <v/>
      </c>
      <c r="O738" s="40" t="str">
        <f>_xlfn.IFERROR(L738*N738,"")</f>
        <v/>
      </c>
    </row>
    <row ht="45" customHeight="1" r="739" s="28" customFormat="1">
      <c r="A739" s="131" t="s">
        <v>1804</v>
      </c>
      <c r="B739" s="30"/>
      <c r="C739" s="121" t="s">
        <v>1805</v>
      </c>
      <c r="D739" s="146" t="s">
        <v>1806</v>
      </c>
      <c r="E739" s="147" t="s">
        <v>23</v>
      </c>
      <c r="F739" s="151" t="s">
        <v>293</v>
      </c>
      <c r="G739" s="150">
        <v>12.9</v>
      </c>
      <c r="H739" s="36">
        <f>G739*0.5*0.9*0.95</f>
        <v>5.51475</v>
      </c>
      <c r="I739" s="37">
        <f>H739*0.94</f>
        <v>5.183865</v>
      </c>
      <c r="J739" s="37">
        <f>H739*0.87</f>
        <v>4.7978325</v>
      </c>
      <c r="K739" s="123" t="s">
        <v>1805</v>
      </c>
      <c r="L739" s="39"/>
      <c r="M739" s="40" t="str">
        <f>IF(L739&lt;1,"",IF(L739&lt;6,0,IF(L739&lt;12,0.06,IF(L739&gt;11,0.13,0))))</f>
        <v/>
      </c>
      <c r="N739" s="41" t="str">
        <f>IF(L739=0,"",IF(L739&lt;6,H739,IF(L739&lt;12,I739,J739)))</f>
        <v/>
      </c>
      <c r="O739" s="40" t="str">
        <f>_xlfn.IFERROR(L739*N739,"")</f>
        <v/>
      </c>
    </row>
    <row ht="45" customHeight="1" r="740" s="28" customFormat="1">
      <c r="A740" s="131" t="s">
        <v>1807</v>
      </c>
      <c r="B740" s="30"/>
      <c r="C740" s="121" t="s">
        <v>1808</v>
      </c>
      <c r="D740" s="146" t="s">
        <v>1809</v>
      </c>
      <c r="E740" s="147" t="s">
        <v>23</v>
      </c>
      <c r="F740" s="151" t="s">
        <v>293</v>
      </c>
      <c r="G740" s="150">
        <v>12.9</v>
      </c>
      <c r="H740" s="36">
        <f>G740*0.5*0.9*0.95</f>
        <v>5.51475</v>
      </c>
      <c r="I740" s="37">
        <f>H740*0.94</f>
        <v>5.183865</v>
      </c>
      <c r="J740" s="37">
        <f>H740*0.87</f>
        <v>4.7978325</v>
      </c>
      <c r="K740" s="123" t="s">
        <v>1808</v>
      </c>
      <c r="L740" s="39"/>
      <c r="M740" s="40" t="str">
        <f>IF(L740&lt;1,"",IF(L740&lt;6,0,IF(L740&lt;12,0.06,IF(L740&gt;11,0.13,0))))</f>
        <v/>
      </c>
      <c r="N740" s="41" t="str">
        <f>IF(L740=0,"",IF(L740&lt;6,H740,IF(L740&lt;12,I740,J740)))</f>
        <v/>
      </c>
      <c r="O740" s="40" t="str">
        <f>_xlfn.IFERROR(L740*N740,"")</f>
        <v/>
      </c>
    </row>
    <row ht="45" customHeight="1" r="741" s="28" customFormat="1">
      <c r="A741" s="126">
        <v>8055035683386</v>
      </c>
      <c r="B741" s="30"/>
      <c r="C741" s="127" t="s">
        <v>1810</v>
      </c>
      <c r="D741" s="152" t="s">
        <v>1811</v>
      </c>
      <c r="E741" s="153">
        <v>2</v>
      </c>
      <c r="F741" s="154"/>
      <c r="G741" s="155">
        <v>12.9</v>
      </c>
      <c r="H741" s="36">
        <f>G741*0.5*0.9*0.95</f>
        <v>5.51475</v>
      </c>
      <c r="I741" s="62">
        <f>H741*0.94</f>
        <v>5.183865</v>
      </c>
      <c r="J741" s="62">
        <f>H741*0.87</f>
        <v>4.7978325</v>
      </c>
      <c r="K741" s="129" t="s">
        <v>1810</v>
      </c>
      <c r="L741" s="39"/>
      <c r="M741" s="40" t="str">
        <f>IF(L741&lt;1,"",IF(L741&lt;6,0,IF(L741&lt;12,0.06,IF(L741&gt;11,0.13,0))))</f>
        <v/>
      </c>
      <c r="N741" s="41" t="str">
        <f>IF(L741=0,"",IF(L741&lt;6,H741,IF(L741&lt;12,I741,J741)))</f>
        <v/>
      </c>
      <c r="O741" s="40" t="str">
        <f>_xlfn.IFERROR(L741*N741,"")</f>
        <v/>
      </c>
    </row>
    <row ht="45" customHeight="1" r="742" s="28" customFormat="1">
      <c r="A742" s="131" t="s">
        <v>1812</v>
      </c>
      <c r="B742" s="30"/>
      <c r="C742" s="121" t="s">
        <v>1813</v>
      </c>
      <c r="D742" s="146" t="s">
        <v>1814</v>
      </c>
      <c r="E742" s="147" t="s">
        <v>23</v>
      </c>
      <c r="F742" s="151" t="s">
        <v>293</v>
      </c>
      <c r="G742" s="150">
        <v>12.9</v>
      </c>
      <c r="H742" s="36">
        <f>G742*0.5*0.9*0.95</f>
        <v>5.51475</v>
      </c>
      <c r="I742" s="37">
        <f>H742*0.94</f>
        <v>5.183865</v>
      </c>
      <c r="J742" s="37">
        <f>H742*0.87</f>
        <v>4.7978325</v>
      </c>
      <c r="K742" s="123" t="s">
        <v>1813</v>
      </c>
      <c r="L742" s="39"/>
      <c r="M742" s="40" t="str">
        <f>IF(L742&lt;1,"",IF(L742&lt;6,0,IF(L742&lt;12,0.06,IF(L742&gt;11,0.13,0))))</f>
        <v/>
      </c>
      <c r="N742" s="41" t="str">
        <f>IF(L742=0,"",IF(L742&lt;6,H742,IF(L742&lt;12,I742,J742)))</f>
        <v/>
      </c>
      <c r="O742" s="40" t="str">
        <f>_xlfn.IFERROR(L742*N742,"")</f>
        <v/>
      </c>
    </row>
    <row ht="45" customHeight="1" r="743" s="28" customFormat="1">
      <c r="A743" s="126">
        <v>8055035683423</v>
      </c>
      <c r="B743" s="30"/>
      <c r="C743" s="127" t="s">
        <v>1815</v>
      </c>
      <c r="D743" s="152" t="s">
        <v>1816</v>
      </c>
      <c r="E743" s="153">
        <v>2</v>
      </c>
      <c r="F743" s="154"/>
      <c r="G743" s="155">
        <v>12.9</v>
      </c>
      <c r="H743" s="36">
        <f>G743*0.5*0.9*0.95</f>
        <v>5.51475</v>
      </c>
      <c r="I743" s="62">
        <f>H743*0.94</f>
        <v>5.183865</v>
      </c>
      <c r="J743" s="62">
        <f>H743*0.87</f>
        <v>4.7978325</v>
      </c>
      <c r="K743" s="129" t="s">
        <v>1815</v>
      </c>
      <c r="L743" s="39"/>
      <c r="M743" s="40" t="str">
        <f>IF(L743&lt;1,"",IF(L743&lt;6,0,IF(L743&lt;12,0.06,IF(L743&gt;11,0.13,0))))</f>
        <v/>
      </c>
      <c r="N743" s="41" t="str">
        <f>IF(L743=0,"",IF(L743&lt;6,H743,IF(L743&lt;12,I743,J743)))</f>
        <v/>
      </c>
      <c r="O743" s="40" t="str">
        <f>_xlfn.IFERROR(L743*N743,"")</f>
        <v/>
      </c>
    </row>
    <row ht="45" customHeight="1" r="744" s="28" customFormat="1">
      <c r="A744" s="131" t="s">
        <v>1817</v>
      </c>
      <c r="B744" s="30"/>
      <c r="C744" s="121" t="s">
        <v>1818</v>
      </c>
      <c r="D744" s="146" t="s">
        <v>1819</v>
      </c>
      <c r="E744" s="147" t="s">
        <v>23</v>
      </c>
      <c r="F744" s="151" t="s">
        <v>293</v>
      </c>
      <c r="G744" s="150">
        <v>12.9</v>
      </c>
      <c r="H744" s="36">
        <f>G744*0.5*0.9*0.95</f>
        <v>5.51475</v>
      </c>
      <c r="I744" s="37">
        <f>H744*0.94</f>
        <v>5.183865</v>
      </c>
      <c r="J744" s="37">
        <f>H744*0.87</f>
        <v>4.7978325</v>
      </c>
      <c r="K744" s="123" t="s">
        <v>1818</v>
      </c>
      <c r="L744" s="39"/>
      <c r="M744" s="40" t="str">
        <f>IF(L744&lt;1,"",IF(L744&lt;6,0,IF(L744&lt;12,0.06,IF(L744&gt;11,0.13,0))))</f>
        <v/>
      </c>
      <c r="N744" s="41" t="str">
        <f>IF(L744=0,"",IF(L744&lt;6,H744,IF(L744&lt;12,I744,J744)))</f>
        <v/>
      </c>
      <c r="O744" s="40" t="str">
        <f>_xlfn.IFERROR(L744*N744,"")</f>
        <v/>
      </c>
    </row>
    <row ht="45" customHeight="1" r="745" s="28" customFormat="1">
      <c r="A745" s="126">
        <v>8055035683416</v>
      </c>
      <c r="B745" s="30"/>
      <c r="C745" s="127" t="s">
        <v>1820</v>
      </c>
      <c r="D745" s="152" t="s">
        <v>1821</v>
      </c>
      <c r="E745" s="153">
        <v>2</v>
      </c>
      <c r="F745" s="154"/>
      <c r="G745" s="155">
        <v>12.9</v>
      </c>
      <c r="H745" s="36">
        <f>G745*0.5*0.9*0.95</f>
        <v>5.51475</v>
      </c>
      <c r="I745" s="62">
        <f>H745*0.94</f>
        <v>5.183865</v>
      </c>
      <c r="J745" s="62">
        <f>H745*0.87</f>
        <v>4.7978325</v>
      </c>
      <c r="K745" s="129" t="s">
        <v>1820</v>
      </c>
      <c r="L745" s="39"/>
      <c r="M745" s="40" t="str">
        <f>IF(L745&lt;1,"",IF(L745&lt;6,0,IF(L745&lt;12,0.06,IF(L745&gt;11,0.13,0))))</f>
        <v/>
      </c>
      <c r="N745" s="41" t="str">
        <f>IF(L745=0,"",IF(L745&lt;6,H745,IF(L745&lt;12,I745,J745)))</f>
        <v/>
      </c>
      <c r="O745" s="40" t="str">
        <f>_xlfn.IFERROR(L745*N745,"")</f>
        <v/>
      </c>
    </row>
    <row ht="45" customHeight="1" r="746" s="28" customFormat="1">
      <c r="A746" s="131" t="s">
        <v>1822</v>
      </c>
      <c r="B746" s="30"/>
      <c r="C746" s="121" t="s">
        <v>1823</v>
      </c>
      <c r="D746" s="146" t="s">
        <v>1824</v>
      </c>
      <c r="E746" s="147" t="s">
        <v>231</v>
      </c>
      <c r="F746" s="151" t="s">
        <v>239</v>
      </c>
      <c r="G746" s="150">
        <v>39</v>
      </c>
      <c r="H746" s="36">
        <f>G746*0.5*0.9*0.95</f>
        <v>16.6725</v>
      </c>
      <c r="I746" s="37">
        <f>H746*0.94</f>
        <v>15.67215</v>
      </c>
      <c r="J746" s="37">
        <f>H746*0.87</f>
        <v>14.505075</v>
      </c>
      <c r="K746" s="123" t="s">
        <v>1823</v>
      </c>
      <c r="L746" s="39"/>
      <c r="M746" s="40" t="str">
        <f>IF(L746&lt;1,"",IF(L746&lt;6,0,IF(L746&lt;12,0.06,IF(L746&gt;11,0.13,0))))</f>
        <v/>
      </c>
      <c r="N746" s="41" t="str">
        <f>IF(L746=0,"",IF(L746&lt;6,H746,IF(L746&lt;12,I746,J746)))</f>
        <v/>
      </c>
      <c r="O746" s="40" t="str">
        <f>_xlfn.IFERROR(L746*N746,"")</f>
        <v/>
      </c>
    </row>
    <row ht="45" customHeight="1" r="747" s="28" customFormat="1">
      <c r="A747" s="131" t="s">
        <v>1825</v>
      </c>
      <c r="B747" s="30"/>
      <c r="C747" s="121" t="s">
        <v>1826</v>
      </c>
      <c r="D747" s="146" t="s">
        <v>1827</v>
      </c>
      <c r="E747" s="147" t="s">
        <v>231</v>
      </c>
      <c r="F747" s="151" t="s">
        <v>239</v>
      </c>
      <c r="G747" s="150">
        <v>39</v>
      </c>
      <c r="H747" s="36">
        <f>G747*0.5*0.9*0.95</f>
        <v>16.6725</v>
      </c>
      <c r="I747" s="37">
        <f>H747*0.94</f>
        <v>15.67215</v>
      </c>
      <c r="J747" s="37">
        <f>H747*0.87</f>
        <v>14.505075</v>
      </c>
      <c r="K747" s="123" t="s">
        <v>1826</v>
      </c>
      <c r="L747" s="39"/>
      <c r="M747" s="40" t="str">
        <f>IF(L747&lt;1,"",IF(L747&lt;6,0,IF(L747&lt;12,0.06,IF(L747&gt;11,0.13,0))))</f>
        <v/>
      </c>
      <c r="N747" s="41" t="str">
        <f>IF(L747=0,"",IF(L747&lt;6,H747,IF(L747&lt;12,I747,J747)))</f>
        <v/>
      </c>
      <c r="O747" s="40" t="str">
        <f>_xlfn.IFERROR(L747*N747,"")</f>
        <v/>
      </c>
    </row>
    <row ht="45" customHeight="1" r="748" s="28" customFormat="1">
      <c r="A748" s="132">
        <v>8055035682860</v>
      </c>
      <c r="B748" s="30"/>
      <c r="C748" s="121" t="s">
        <v>1828</v>
      </c>
      <c r="D748" s="146" t="s">
        <v>1829</v>
      </c>
      <c r="E748" s="156">
        <v>2</v>
      </c>
      <c r="F748" s="151" t="s">
        <v>897</v>
      </c>
      <c r="G748" s="150">
        <v>9.9</v>
      </c>
      <c r="H748" s="36">
        <f>G748*0.5*0.9*0.95</f>
        <v>4.23225</v>
      </c>
      <c r="I748" s="37">
        <f>H748*0.94</f>
        <v>3.978315</v>
      </c>
      <c r="J748" s="37">
        <f>H748*0.87</f>
        <v>3.6820575</v>
      </c>
      <c r="K748" s="123" t="s">
        <v>1828</v>
      </c>
      <c r="L748" s="39"/>
      <c r="M748" s="40" t="str">
        <f>IF(L748&lt;1,"",IF(L748&lt;6,0,IF(L748&lt;12,0.06,IF(L748&gt;11,0.13,0))))</f>
        <v/>
      </c>
      <c r="N748" s="41" t="str">
        <f>IF(L748=0,"",IF(L748&lt;6,H748,IF(L748&lt;12,I748,J748)))</f>
        <v/>
      </c>
      <c r="O748" s="40" t="str">
        <f>_xlfn.IFERROR(L748*N748,"")</f>
        <v/>
      </c>
    </row>
    <row ht="45" customHeight="1" r="749" s="28" customFormat="1">
      <c r="A749" s="131" t="s">
        <v>1830</v>
      </c>
      <c r="B749" s="30"/>
      <c r="C749" s="121" t="s">
        <v>1831</v>
      </c>
      <c r="D749" s="146" t="s">
        <v>1832</v>
      </c>
      <c r="E749" s="147" t="s">
        <v>23</v>
      </c>
      <c r="F749" s="151" t="s">
        <v>897</v>
      </c>
      <c r="G749" s="150">
        <v>9.9</v>
      </c>
      <c r="H749" s="36">
        <f>G749*0.5*0.9*0.95</f>
        <v>4.23225</v>
      </c>
      <c r="I749" s="37">
        <f>H749*0.94</f>
        <v>3.978315</v>
      </c>
      <c r="J749" s="37">
        <f>H749*0.87</f>
        <v>3.6820575</v>
      </c>
      <c r="K749" s="123" t="s">
        <v>1831</v>
      </c>
      <c r="L749" s="39"/>
      <c r="M749" s="40" t="str">
        <f>IF(L749&lt;1,"",IF(L749&lt;6,0,IF(L749&lt;12,0.06,IF(L749&gt;11,0.13,0))))</f>
        <v/>
      </c>
      <c r="N749" s="41" t="str">
        <f>IF(L749=0,"",IF(L749&lt;6,H749,IF(L749&lt;12,I749,J749)))</f>
        <v/>
      </c>
      <c r="O749" s="40" t="str">
        <f>_xlfn.IFERROR(L749*N749,"")</f>
        <v/>
      </c>
    </row>
    <row ht="45" customHeight="1" r="750" s="28" customFormat="1">
      <c r="A750" s="131" t="s">
        <v>1833</v>
      </c>
      <c r="B750" s="30"/>
      <c r="C750" s="121" t="s">
        <v>1834</v>
      </c>
      <c r="D750" s="146" t="s">
        <v>1835</v>
      </c>
      <c r="E750" s="156">
        <v>2</v>
      </c>
      <c r="F750" s="151" t="s">
        <v>897</v>
      </c>
      <c r="G750" s="150">
        <v>9.9</v>
      </c>
      <c r="H750" s="36">
        <f>G750*0.5*0.9*0.95</f>
        <v>4.23225</v>
      </c>
      <c r="I750" s="37">
        <f>H750*0.94</f>
        <v>3.978315</v>
      </c>
      <c r="J750" s="37">
        <f>H750*0.87</f>
        <v>3.6820575</v>
      </c>
      <c r="K750" s="123" t="s">
        <v>1834</v>
      </c>
      <c r="L750" s="39"/>
      <c r="M750" s="40" t="str">
        <f>IF(L750&lt;1,"",IF(L750&lt;6,0,IF(L750&lt;12,0.06,IF(L750&gt;11,0.13,0))))</f>
        <v/>
      </c>
      <c r="N750" s="41" t="str">
        <f>IF(L750=0,"",IF(L750&lt;6,H750,IF(L750&lt;12,I750,J750)))</f>
        <v/>
      </c>
      <c r="O750" s="40" t="str">
        <f>_xlfn.IFERROR(L750*N750,"")</f>
        <v/>
      </c>
    </row>
    <row ht="45" customHeight="1" r="751" s="28" customFormat="1">
      <c r="A751" s="131" t="s">
        <v>1836</v>
      </c>
      <c r="B751" s="30"/>
      <c r="C751" s="121" t="s">
        <v>1837</v>
      </c>
      <c r="D751" s="146" t="s">
        <v>1838</v>
      </c>
      <c r="E751" s="156">
        <v>2</v>
      </c>
      <c r="F751" s="151" t="s">
        <v>897</v>
      </c>
      <c r="G751" s="150">
        <v>9.9</v>
      </c>
      <c r="H751" s="36">
        <f>G751*0.5*0.9*0.95</f>
        <v>4.23225</v>
      </c>
      <c r="I751" s="37">
        <f>H751*0.94</f>
        <v>3.978315</v>
      </c>
      <c r="J751" s="37">
        <f>H751*0.87</f>
        <v>3.6820575</v>
      </c>
      <c r="K751" s="123" t="s">
        <v>1837</v>
      </c>
      <c r="L751" s="39"/>
      <c r="M751" s="40" t="str">
        <f>IF(L751&lt;1,"",IF(L751&lt;6,0,IF(L751&lt;12,0.06,IF(L751&gt;11,0.13,0))))</f>
        <v/>
      </c>
      <c r="N751" s="41" t="str">
        <f>IF(L751=0,"",IF(L751&lt;6,H751,IF(L751&lt;12,I751,J751)))</f>
        <v/>
      </c>
      <c r="O751" s="40" t="str">
        <f>_xlfn.IFERROR(L751*N751,"")</f>
        <v/>
      </c>
    </row>
    <row ht="45" customHeight="1" r="752" s="28" customFormat="1">
      <c r="A752" s="131" t="s">
        <v>1839</v>
      </c>
      <c r="B752" s="30"/>
      <c r="C752" s="121" t="s">
        <v>1840</v>
      </c>
      <c r="D752" s="146" t="s">
        <v>1841</v>
      </c>
      <c r="E752" s="147" t="s">
        <v>23</v>
      </c>
      <c r="F752" s="151" t="s">
        <v>897</v>
      </c>
      <c r="G752" s="150">
        <v>9.9</v>
      </c>
      <c r="H752" s="36">
        <f>G752*0.5*0.9*0.95</f>
        <v>4.23225</v>
      </c>
      <c r="I752" s="37">
        <f>H752*0.94</f>
        <v>3.978315</v>
      </c>
      <c r="J752" s="37">
        <f>H752*0.87</f>
        <v>3.6820575</v>
      </c>
      <c r="K752" s="123" t="s">
        <v>1840</v>
      </c>
      <c r="L752" s="39"/>
      <c r="M752" s="40" t="str">
        <f>IF(L752&lt;1,"",IF(L752&lt;6,0,IF(L752&lt;12,0.06,IF(L752&gt;11,0.13,0))))</f>
        <v/>
      </c>
      <c r="N752" s="41" t="str">
        <f>IF(L752=0,"",IF(L752&lt;6,H752,IF(L752&lt;12,I752,J752)))</f>
        <v/>
      </c>
      <c r="O752" s="40" t="str">
        <f>_xlfn.IFERROR(L752*N752,"")</f>
        <v/>
      </c>
    </row>
    <row ht="45" customHeight="1" r="753" s="28" customFormat="1">
      <c r="A753" s="131" t="s">
        <v>1842</v>
      </c>
      <c r="B753" s="30"/>
      <c r="C753" s="121" t="s">
        <v>1843</v>
      </c>
      <c r="D753" s="146" t="s">
        <v>1844</v>
      </c>
      <c r="E753" s="147" t="s">
        <v>23</v>
      </c>
      <c r="F753" s="151" t="s">
        <v>897</v>
      </c>
      <c r="G753" s="150">
        <v>9.9</v>
      </c>
      <c r="H753" s="36">
        <f>G753*0.5*0.9*0.95</f>
        <v>4.23225</v>
      </c>
      <c r="I753" s="37">
        <f>H753*0.94</f>
        <v>3.978315</v>
      </c>
      <c r="J753" s="37">
        <f>H753*0.87</f>
        <v>3.6820575</v>
      </c>
      <c r="K753" s="123" t="s">
        <v>1843</v>
      </c>
      <c r="L753" s="39"/>
      <c r="M753" s="40" t="str">
        <f>IF(L753&lt;1,"",IF(L753&lt;6,0,IF(L753&lt;12,0.06,IF(L753&gt;11,0.13,0))))</f>
        <v/>
      </c>
      <c r="N753" s="41" t="str">
        <f>IF(L753=0,"",IF(L753&lt;6,H753,IF(L753&lt;12,I753,J753)))</f>
        <v/>
      </c>
      <c r="O753" s="40" t="str">
        <f>_xlfn.IFERROR(L753*N753,"")</f>
        <v/>
      </c>
    </row>
    <row ht="45" customHeight="1" r="754" s="28" customFormat="1">
      <c r="A754" s="131" t="s">
        <v>1845</v>
      </c>
      <c r="B754" s="30"/>
      <c r="C754" s="121" t="s">
        <v>1846</v>
      </c>
      <c r="D754" s="146" t="s">
        <v>1847</v>
      </c>
      <c r="E754" s="147" t="s">
        <v>23</v>
      </c>
      <c r="F754" s="151" t="s">
        <v>897</v>
      </c>
      <c r="G754" s="150">
        <v>9.9</v>
      </c>
      <c r="H754" s="36">
        <f>G754*0.5*0.9*0.95</f>
        <v>4.23225</v>
      </c>
      <c r="I754" s="37">
        <f>H754*0.94</f>
        <v>3.978315</v>
      </c>
      <c r="J754" s="37">
        <f>H754*0.87</f>
        <v>3.6820575</v>
      </c>
      <c r="K754" s="123" t="s">
        <v>1846</v>
      </c>
      <c r="L754" s="39"/>
      <c r="M754" s="40" t="str">
        <f>IF(L754&lt;1,"",IF(L754&lt;6,0,IF(L754&lt;12,0.06,IF(L754&gt;11,0.13,0))))</f>
        <v/>
      </c>
      <c r="N754" s="41" t="str">
        <f>IF(L754=0,"",IF(L754&lt;6,H754,IF(L754&lt;12,I754,J754)))</f>
        <v/>
      </c>
      <c r="O754" s="40" t="str">
        <f>_xlfn.IFERROR(L754*N754,"")</f>
        <v/>
      </c>
    </row>
    <row ht="45" customHeight="1" r="755" s="28" customFormat="1">
      <c r="A755" s="131" t="s">
        <v>1848</v>
      </c>
      <c r="B755" s="30"/>
      <c r="C755" s="121" t="s">
        <v>1849</v>
      </c>
      <c r="D755" s="146" t="s">
        <v>1850</v>
      </c>
      <c r="E755" s="156">
        <v>2</v>
      </c>
      <c r="F755" s="151" t="s">
        <v>897</v>
      </c>
      <c r="G755" s="150">
        <v>9.9</v>
      </c>
      <c r="H755" s="36">
        <f>G755*0.5*0.9*0.95</f>
        <v>4.23225</v>
      </c>
      <c r="I755" s="37">
        <f>H755*0.94</f>
        <v>3.978315</v>
      </c>
      <c r="J755" s="37">
        <f>H755*0.87</f>
        <v>3.6820575</v>
      </c>
      <c r="K755" s="123" t="s">
        <v>1849</v>
      </c>
      <c r="L755" s="39"/>
      <c r="M755" s="40" t="str">
        <f>IF(L755&lt;1,"",IF(L755&lt;6,0,IF(L755&lt;12,0.06,IF(L755&gt;11,0.13,0))))</f>
        <v/>
      </c>
      <c r="N755" s="41" t="str">
        <f>IF(L755=0,"",IF(L755&lt;6,H755,IF(L755&lt;12,I755,J755)))</f>
        <v/>
      </c>
      <c r="O755" s="40" t="str">
        <f>_xlfn.IFERROR(L755*N755,"")</f>
        <v/>
      </c>
    </row>
    <row ht="45" customHeight="1" r="756" s="28" customFormat="1">
      <c r="A756" s="131" t="s">
        <v>1851</v>
      </c>
      <c r="B756" s="30"/>
      <c r="C756" s="121" t="s">
        <v>1852</v>
      </c>
      <c r="D756" s="146" t="s">
        <v>1853</v>
      </c>
      <c r="E756" s="147" t="s">
        <v>23</v>
      </c>
      <c r="F756" s="151" t="s">
        <v>1672</v>
      </c>
      <c r="G756" s="150">
        <v>24.9</v>
      </c>
      <c r="H756" s="36">
        <f>G756*0.5*0.9*0.95</f>
        <v>10.64475</v>
      </c>
      <c r="I756" s="37">
        <f>H756*0.94</f>
        <v>10.006065</v>
      </c>
      <c r="J756" s="37">
        <f>H756*0.87</f>
        <v>9.2609325</v>
      </c>
      <c r="K756" s="123" t="s">
        <v>1852</v>
      </c>
      <c r="L756" s="39"/>
      <c r="M756" s="40" t="str">
        <f>IF(L756&lt;1,"",IF(L756&lt;6,0,IF(L756&lt;12,0.06,IF(L756&gt;11,0.13,0))))</f>
        <v/>
      </c>
      <c r="N756" s="41" t="str">
        <f>IF(L756=0,"",IF(L756&lt;6,H756,IF(L756&lt;12,I756,J756)))</f>
        <v/>
      </c>
      <c r="O756" s="40" t="str">
        <f>_xlfn.IFERROR(L756*N756,"")</f>
        <v/>
      </c>
    </row>
    <row ht="45" customHeight="1" r="757" s="28" customFormat="1">
      <c r="A757" s="131" t="s">
        <v>1854</v>
      </c>
      <c r="B757" s="30"/>
      <c r="C757" s="121" t="s">
        <v>1855</v>
      </c>
      <c r="D757" s="146" t="s">
        <v>1856</v>
      </c>
      <c r="E757" s="147" t="s">
        <v>23</v>
      </c>
      <c r="F757" s="151" t="s">
        <v>1672</v>
      </c>
      <c r="G757" s="150">
        <v>24.9</v>
      </c>
      <c r="H757" s="36">
        <f>G757*0.5*0.9*0.95</f>
        <v>10.64475</v>
      </c>
      <c r="I757" s="37">
        <f>H757*0.94</f>
        <v>10.006065</v>
      </c>
      <c r="J757" s="37">
        <f>H757*0.87</f>
        <v>9.2609325</v>
      </c>
      <c r="K757" s="123" t="s">
        <v>1855</v>
      </c>
      <c r="L757" s="39"/>
      <c r="M757" s="40" t="str">
        <f>IF(L757&lt;1,"",IF(L757&lt;6,0,IF(L757&lt;12,0.06,IF(L757&gt;11,0.13,0))))</f>
        <v/>
      </c>
      <c r="N757" s="41" t="str">
        <f>IF(L757=0,"",IF(L757&lt;6,H757,IF(L757&lt;12,I757,J757)))</f>
        <v/>
      </c>
      <c r="O757" s="40" t="str">
        <f>_xlfn.IFERROR(L757*N757,"")</f>
        <v/>
      </c>
    </row>
    <row ht="45" customHeight="1" r="758" s="28" customFormat="1">
      <c r="A758" s="131" t="s">
        <v>1857</v>
      </c>
      <c r="B758" s="30"/>
      <c r="C758" s="121" t="s">
        <v>1858</v>
      </c>
      <c r="D758" s="146" t="s">
        <v>1859</v>
      </c>
      <c r="E758" s="147" t="s">
        <v>23</v>
      </c>
      <c r="F758" s="151" t="s">
        <v>1860</v>
      </c>
      <c r="G758" s="150">
        <v>9.9</v>
      </c>
      <c r="H758" s="36">
        <f>G758*0.5*0.9*0.95</f>
        <v>4.23225</v>
      </c>
      <c r="I758" s="37">
        <f>H758*0.94</f>
        <v>3.978315</v>
      </c>
      <c r="J758" s="37">
        <f>H758*0.87</f>
        <v>3.6820575</v>
      </c>
      <c r="K758" s="123" t="s">
        <v>1858</v>
      </c>
      <c r="L758" s="39"/>
      <c r="M758" s="40" t="str">
        <f>IF(L758&lt;1,"",IF(L758&lt;6,0,IF(L758&lt;12,0.06,IF(L758&gt;11,0.13,0))))</f>
        <v/>
      </c>
      <c r="N758" s="41" t="str">
        <f>IF(L758=0,"",IF(L758&lt;6,H758,IF(L758&lt;12,I758,J758)))</f>
        <v/>
      </c>
      <c r="O758" s="40" t="str">
        <f>_xlfn.IFERROR(L758*N758,"")</f>
        <v/>
      </c>
    </row>
    <row ht="45" customHeight="1" r="759" s="28" customFormat="1">
      <c r="A759" s="131" t="s">
        <v>1861</v>
      </c>
      <c r="B759" s="30"/>
      <c r="C759" s="121" t="s">
        <v>1862</v>
      </c>
      <c r="D759" s="146" t="s">
        <v>1863</v>
      </c>
      <c r="E759" s="156">
        <v>2</v>
      </c>
      <c r="F759" s="151" t="s">
        <v>1860</v>
      </c>
      <c r="G759" s="150">
        <v>9.9</v>
      </c>
      <c r="H759" s="36">
        <f>G759*0.5*0.9*0.95</f>
        <v>4.23225</v>
      </c>
      <c r="I759" s="37">
        <f>H759*0.94</f>
        <v>3.978315</v>
      </c>
      <c r="J759" s="37">
        <f>H759*0.87</f>
        <v>3.6820575</v>
      </c>
      <c r="K759" s="123" t="s">
        <v>1862</v>
      </c>
      <c r="L759" s="39"/>
      <c r="M759" s="40" t="str">
        <f>IF(L759&lt;1,"",IF(L759&lt;6,0,IF(L759&lt;12,0.06,IF(L759&gt;11,0.13,0))))</f>
        <v/>
      </c>
      <c r="N759" s="41" t="str">
        <f>IF(L759=0,"",IF(L759&lt;6,H759,IF(L759&lt;12,I759,J759)))</f>
        <v/>
      </c>
      <c r="O759" s="40" t="str">
        <f>_xlfn.IFERROR(L759*N759,"")</f>
        <v/>
      </c>
    </row>
    <row ht="45" customHeight="1" r="760" s="28" customFormat="1">
      <c r="A760" s="131" t="s">
        <v>1864</v>
      </c>
      <c r="B760" s="30"/>
      <c r="C760" s="121" t="s">
        <v>1865</v>
      </c>
      <c r="D760" s="146" t="s">
        <v>1866</v>
      </c>
      <c r="E760" s="156">
        <v>2</v>
      </c>
      <c r="F760" s="151" t="s">
        <v>1860</v>
      </c>
      <c r="G760" s="150">
        <v>9.9</v>
      </c>
      <c r="H760" s="36">
        <f>G760*0.5*0.9*0.95</f>
        <v>4.23225</v>
      </c>
      <c r="I760" s="37">
        <f>H760*0.94</f>
        <v>3.978315</v>
      </c>
      <c r="J760" s="37">
        <f>H760*0.87</f>
        <v>3.6820575</v>
      </c>
      <c r="K760" s="123" t="s">
        <v>1865</v>
      </c>
      <c r="L760" s="39"/>
      <c r="M760" s="40" t="str">
        <f>IF(L760&lt;1,"",IF(L760&lt;6,0,IF(L760&lt;12,0.06,IF(L760&gt;11,0.13,0))))</f>
        <v/>
      </c>
      <c r="N760" s="41" t="str">
        <f>IF(L760=0,"",IF(L760&lt;6,H760,IF(L760&lt;12,I760,J760)))</f>
        <v/>
      </c>
      <c r="O760" s="40" t="str">
        <f>_xlfn.IFERROR(L760*N760,"")</f>
        <v/>
      </c>
    </row>
    <row ht="45" customHeight="1" r="761" s="28" customFormat="1">
      <c r="A761" s="131" t="s">
        <v>1867</v>
      </c>
      <c r="B761" s="30"/>
      <c r="C761" s="121" t="s">
        <v>1868</v>
      </c>
      <c r="D761" s="146" t="s">
        <v>1869</v>
      </c>
      <c r="E761" s="147" t="s">
        <v>23</v>
      </c>
      <c r="F761" s="151" t="s">
        <v>1860</v>
      </c>
      <c r="G761" s="150">
        <v>9.9</v>
      </c>
      <c r="H761" s="36">
        <f>G761*0.5*0.9*0.95</f>
        <v>4.23225</v>
      </c>
      <c r="I761" s="37">
        <f>H761*0.94</f>
        <v>3.978315</v>
      </c>
      <c r="J761" s="37">
        <f>H761*0.87</f>
        <v>3.6820575</v>
      </c>
      <c r="K761" s="123" t="s">
        <v>1868</v>
      </c>
      <c r="L761" s="39"/>
      <c r="M761" s="40" t="str">
        <f>IF(L761&lt;1,"",IF(L761&lt;6,0,IF(L761&lt;12,0.06,IF(L761&gt;11,0.13,0))))</f>
        <v/>
      </c>
      <c r="N761" s="41" t="str">
        <f>IF(L761=0,"",IF(L761&lt;6,H761,IF(L761&lt;12,I761,J761)))</f>
        <v/>
      </c>
      <c r="O761" s="40" t="str">
        <f>_xlfn.IFERROR(L761*N761,"")</f>
        <v/>
      </c>
    </row>
    <row ht="45" customHeight="1" r="762" s="28" customFormat="1">
      <c r="A762" s="131" t="s">
        <v>1870</v>
      </c>
      <c r="B762" s="30"/>
      <c r="C762" s="121" t="s">
        <v>1871</v>
      </c>
      <c r="D762" s="146" t="s">
        <v>1872</v>
      </c>
      <c r="E762" s="156">
        <v>2</v>
      </c>
      <c r="F762" s="151" t="s">
        <v>1860</v>
      </c>
      <c r="G762" s="150">
        <v>9.9</v>
      </c>
      <c r="H762" s="36">
        <f>G762*0.5*0.9*0.95</f>
        <v>4.23225</v>
      </c>
      <c r="I762" s="37">
        <f>H762*0.94</f>
        <v>3.978315</v>
      </c>
      <c r="J762" s="37">
        <f>H762*0.87</f>
        <v>3.6820575</v>
      </c>
      <c r="K762" s="123" t="s">
        <v>1871</v>
      </c>
      <c r="L762" s="39"/>
      <c r="M762" s="40" t="str">
        <f>IF(L762&lt;1,"",IF(L762&lt;6,0,IF(L762&lt;12,0.06,IF(L762&gt;11,0.13,0))))</f>
        <v/>
      </c>
      <c r="N762" s="41" t="str">
        <f>IF(L762=0,"",IF(L762&lt;6,H762,IF(L762&lt;12,I762,J762)))</f>
        <v/>
      </c>
      <c r="O762" s="40" t="str">
        <f>_xlfn.IFERROR(L762*N762,"")</f>
        <v/>
      </c>
    </row>
    <row ht="45" customHeight="1" r="763" s="28" customFormat="1">
      <c r="A763" s="131" t="s">
        <v>1873</v>
      </c>
      <c r="B763" s="30"/>
      <c r="C763" s="121" t="s">
        <v>1874</v>
      </c>
      <c r="D763" s="146" t="s">
        <v>1875</v>
      </c>
      <c r="E763" s="147" t="s">
        <v>23</v>
      </c>
      <c r="F763" s="151" t="s">
        <v>1860</v>
      </c>
      <c r="G763" s="150">
        <v>9.9</v>
      </c>
      <c r="H763" s="36">
        <f>G763*0.5*0.9*0.95</f>
        <v>4.23225</v>
      </c>
      <c r="I763" s="37">
        <f>H763*0.94</f>
        <v>3.978315</v>
      </c>
      <c r="J763" s="37">
        <f>H763*0.87</f>
        <v>3.6820575</v>
      </c>
      <c r="K763" s="123" t="s">
        <v>1874</v>
      </c>
      <c r="L763" s="39"/>
      <c r="M763" s="40" t="str">
        <f>IF(L763&lt;1,"",IF(L763&lt;6,0,IF(L763&lt;12,0.06,IF(L763&gt;11,0.13,0))))</f>
        <v/>
      </c>
      <c r="N763" s="41" t="str">
        <f>IF(L763=0,"",IF(L763&lt;6,H763,IF(L763&lt;12,I763,J763)))</f>
        <v/>
      </c>
      <c r="O763" s="40" t="str">
        <f>_xlfn.IFERROR(L763*N763,"")</f>
        <v/>
      </c>
    </row>
    <row ht="45" customHeight="1" r="764" s="28" customFormat="1">
      <c r="A764" s="131" t="s">
        <v>1876</v>
      </c>
      <c r="B764" s="30"/>
      <c r="C764" s="121" t="s">
        <v>1877</v>
      </c>
      <c r="D764" s="146" t="s">
        <v>1878</v>
      </c>
      <c r="E764" s="147" t="s">
        <v>23</v>
      </c>
      <c r="F764" s="151" t="s">
        <v>1860</v>
      </c>
      <c r="G764" s="150">
        <v>9.9</v>
      </c>
      <c r="H764" s="36">
        <f>G764*0.5*0.9*0.95</f>
        <v>4.23225</v>
      </c>
      <c r="I764" s="37">
        <f>H764*0.94</f>
        <v>3.978315</v>
      </c>
      <c r="J764" s="37">
        <f>H764*0.87</f>
        <v>3.6820575</v>
      </c>
      <c r="K764" s="123" t="s">
        <v>1877</v>
      </c>
      <c r="L764" s="39"/>
      <c r="M764" s="40" t="str">
        <f>IF(L764&lt;1,"",IF(L764&lt;6,0,IF(L764&lt;12,0.06,IF(L764&gt;11,0.13,0))))</f>
        <v/>
      </c>
      <c r="N764" s="41" t="str">
        <f>IF(L764=0,"",IF(L764&lt;6,H764,IF(L764&lt;12,I764,J764)))</f>
        <v/>
      </c>
      <c r="O764" s="40" t="str">
        <f>_xlfn.IFERROR(L764*N764,"")</f>
        <v/>
      </c>
    </row>
    <row ht="45" customHeight="1" r="765" s="28" customFormat="1">
      <c r="A765" s="131" t="s">
        <v>1879</v>
      </c>
      <c r="B765" s="30"/>
      <c r="C765" s="121" t="s">
        <v>1880</v>
      </c>
      <c r="D765" s="146" t="s">
        <v>1881</v>
      </c>
      <c r="E765" s="156">
        <v>2</v>
      </c>
      <c r="F765" s="151" t="s">
        <v>1860</v>
      </c>
      <c r="G765" s="150">
        <v>9.9</v>
      </c>
      <c r="H765" s="36">
        <f>G765*0.5*0.9*0.95</f>
        <v>4.23225</v>
      </c>
      <c r="I765" s="37">
        <f>H765*0.94</f>
        <v>3.978315</v>
      </c>
      <c r="J765" s="37">
        <f>H765*0.87</f>
        <v>3.6820575</v>
      </c>
      <c r="K765" s="123" t="s">
        <v>1880</v>
      </c>
      <c r="L765" s="39"/>
      <c r="M765" s="40" t="str">
        <f>IF(L765&lt;1,"",IF(L765&lt;6,0,IF(L765&lt;12,0.06,IF(L765&gt;11,0.13,0))))</f>
        <v/>
      </c>
      <c r="N765" s="41" t="str">
        <f>IF(L765=0,"",IF(L765&lt;6,H765,IF(L765&lt;12,I765,J765)))</f>
        <v/>
      </c>
      <c r="O765" s="40" t="str">
        <f>_xlfn.IFERROR(L765*N765,"")</f>
        <v/>
      </c>
    </row>
    <row ht="45" customHeight="1" r="766" s="28" customFormat="1">
      <c r="A766" s="131" t="s">
        <v>1882</v>
      </c>
      <c r="B766" s="30"/>
      <c r="C766" s="121" t="s">
        <v>1883</v>
      </c>
      <c r="D766" s="146" t="s">
        <v>1884</v>
      </c>
      <c r="E766" s="147" t="s">
        <v>23</v>
      </c>
      <c r="F766" s="151" t="s">
        <v>407</v>
      </c>
      <c r="G766" s="150">
        <v>19.9</v>
      </c>
      <c r="H766" s="36">
        <f>G766*0.5*0.9*0.95</f>
        <v>8.50725</v>
      </c>
      <c r="I766" s="37">
        <f>H766*0.94</f>
        <v>7.996815</v>
      </c>
      <c r="J766" s="37">
        <f>H766*0.87</f>
        <v>7.4013075</v>
      </c>
      <c r="K766" s="123" t="s">
        <v>1883</v>
      </c>
      <c r="L766" s="39"/>
      <c r="M766" s="40" t="str">
        <f>IF(L766&lt;1,"",IF(L766&lt;6,0,IF(L766&lt;12,0.06,IF(L766&gt;11,0.13,0))))</f>
        <v/>
      </c>
      <c r="N766" s="41" t="str">
        <f>IF(L766=0,"",IF(L766&lt;6,H766,IF(L766&lt;12,I766,J766)))</f>
        <v/>
      </c>
      <c r="O766" s="40" t="str">
        <f>_xlfn.IFERROR(L766*N766,"")</f>
        <v/>
      </c>
    </row>
    <row ht="45" customHeight="1" r="767" s="28" customFormat="1">
      <c r="A767" s="131" t="s">
        <v>1885</v>
      </c>
      <c r="B767" s="30"/>
      <c r="C767" s="121" t="s">
        <v>1886</v>
      </c>
      <c r="D767" s="146" t="s">
        <v>1887</v>
      </c>
      <c r="E767" s="147" t="s">
        <v>23</v>
      </c>
      <c r="F767" s="151" t="s">
        <v>407</v>
      </c>
      <c r="G767" s="150">
        <v>19.9</v>
      </c>
      <c r="H767" s="36">
        <f>G767*0.5*0.9*0.95</f>
        <v>8.50725</v>
      </c>
      <c r="I767" s="37">
        <f>H767*0.94</f>
        <v>7.996815</v>
      </c>
      <c r="J767" s="37">
        <f>H767*0.87</f>
        <v>7.4013075</v>
      </c>
      <c r="K767" s="123" t="s">
        <v>1886</v>
      </c>
      <c r="L767" s="39"/>
      <c r="M767" s="40" t="str">
        <f>IF(L767&lt;1,"",IF(L767&lt;6,0,IF(L767&lt;12,0.06,IF(L767&gt;11,0.13,0))))</f>
        <v/>
      </c>
      <c r="N767" s="41" t="str">
        <f>IF(L767=0,"",IF(L767&lt;6,H767,IF(L767&lt;12,I767,J767)))</f>
        <v/>
      </c>
      <c r="O767" s="40" t="str">
        <f>_xlfn.IFERROR(L767*N767,"")</f>
        <v/>
      </c>
    </row>
    <row ht="45" customHeight="1" r="768" s="28" customFormat="1">
      <c r="A768" s="131" t="s">
        <v>1888</v>
      </c>
      <c r="B768" s="30"/>
      <c r="C768" s="121" t="s">
        <v>1889</v>
      </c>
      <c r="D768" s="146" t="s">
        <v>1890</v>
      </c>
      <c r="E768" s="147" t="s">
        <v>23</v>
      </c>
      <c r="F768" s="151" t="s">
        <v>1427</v>
      </c>
      <c r="G768" s="150">
        <v>9.9</v>
      </c>
      <c r="H768" s="36">
        <f>G768*0.5*0.9*0.95</f>
        <v>4.23225</v>
      </c>
      <c r="I768" s="37">
        <f>H768*0.94</f>
        <v>3.978315</v>
      </c>
      <c r="J768" s="37">
        <f>H768*0.87</f>
        <v>3.6820575</v>
      </c>
      <c r="K768" s="123" t="s">
        <v>1889</v>
      </c>
      <c r="L768" s="39"/>
      <c r="M768" s="40" t="str">
        <f>IF(L768&lt;1,"",IF(L768&lt;6,0,IF(L768&lt;12,0.06,IF(L768&gt;11,0.13,0))))</f>
        <v/>
      </c>
      <c r="N768" s="41" t="str">
        <f>IF(L768=0,"",IF(L768&lt;6,H768,IF(L768&lt;12,I768,J768)))</f>
        <v/>
      </c>
      <c r="O768" s="40" t="str">
        <f>_xlfn.IFERROR(L768*N768,"")</f>
        <v/>
      </c>
    </row>
    <row ht="45" customHeight="1" r="769" s="28" customFormat="1">
      <c r="A769" s="131" t="s">
        <v>1891</v>
      </c>
      <c r="B769" s="30"/>
      <c r="C769" s="121" t="s">
        <v>1892</v>
      </c>
      <c r="D769" s="146" t="s">
        <v>1893</v>
      </c>
      <c r="E769" s="156">
        <v>2</v>
      </c>
      <c r="F769" s="151" t="s">
        <v>1427</v>
      </c>
      <c r="G769" s="150">
        <v>9.9</v>
      </c>
      <c r="H769" s="36">
        <f>G769*0.5*0.9*0.95</f>
        <v>4.23225</v>
      </c>
      <c r="I769" s="37">
        <f>H769*0.94</f>
        <v>3.978315</v>
      </c>
      <c r="J769" s="37">
        <f>H769*0.87</f>
        <v>3.6820575</v>
      </c>
      <c r="K769" s="123" t="s">
        <v>1892</v>
      </c>
      <c r="L769" s="39"/>
      <c r="M769" s="40" t="str">
        <f>IF(L769&lt;1,"",IF(L769&lt;6,0,IF(L769&lt;12,0.06,IF(L769&gt;11,0.13,0))))</f>
        <v/>
      </c>
      <c r="N769" s="41" t="str">
        <f>IF(L769=0,"",IF(L769&lt;6,H769,IF(L769&lt;12,I769,J769)))</f>
        <v/>
      </c>
      <c r="O769" s="40" t="str">
        <f>_xlfn.IFERROR(L769*N769,"")</f>
        <v/>
      </c>
    </row>
    <row ht="45" customHeight="1" r="770" s="28" customFormat="1">
      <c r="A770" s="131" t="s">
        <v>1894</v>
      </c>
      <c r="B770" s="30"/>
      <c r="C770" s="121" t="s">
        <v>1895</v>
      </c>
      <c r="D770" s="146" t="s">
        <v>1896</v>
      </c>
      <c r="E770" s="147" t="s">
        <v>23</v>
      </c>
      <c r="F770" s="151" t="s">
        <v>1427</v>
      </c>
      <c r="G770" s="150">
        <v>9.9</v>
      </c>
      <c r="H770" s="36">
        <f>G770*0.5*0.9*0.95</f>
        <v>4.23225</v>
      </c>
      <c r="I770" s="37">
        <f>H770*0.94</f>
        <v>3.978315</v>
      </c>
      <c r="J770" s="37">
        <f>H770*0.87</f>
        <v>3.6820575</v>
      </c>
      <c r="K770" s="123" t="s">
        <v>1895</v>
      </c>
      <c r="L770" s="39"/>
      <c r="M770" s="40" t="str">
        <f>IF(L770&lt;1,"",IF(L770&lt;6,0,IF(L770&lt;12,0.06,IF(L770&gt;11,0.13,0))))</f>
        <v/>
      </c>
      <c r="N770" s="41" t="str">
        <f>IF(L770=0,"",IF(L770&lt;6,H770,IF(L770&lt;12,I770,J770)))</f>
        <v/>
      </c>
      <c r="O770" s="40" t="str">
        <f>_xlfn.IFERROR(L770*N770,"")</f>
        <v/>
      </c>
    </row>
    <row ht="45" customHeight="1" r="771" s="28" customFormat="1">
      <c r="A771" s="131" t="s">
        <v>1897</v>
      </c>
      <c r="B771" s="30"/>
      <c r="C771" s="121" t="s">
        <v>1898</v>
      </c>
      <c r="D771" s="146" t="s">
        <v>1899</v>
      </c>
      <c r="E771" s="156">
        <v>2</v>
      </c>
      <c r="F771" s="151" t="s">
        <v>1427</v>
      </c>
      <c r="G771" s="150">
        <v>9.9</v>
      </c>
      <c r="H771" s="36">
        <f>G771*0.5*0.9*0.95</f>
        <v>4.23225</v>
      </c>
      <c r="I771" s="37">
        <f>H771*0.94</f>
        <v>3.978315</v>
      </c>
      <c r="J771" s="37">
        <f>H771*0.87</f>
        <v>3.6820575</v>
      </c>
      <c r="K771" s="123" t="s">
        <v>1898</v>
      </c>
      <c r="L771" s="39"/>
      <c r="M771" s="40" t="str">
        <f>IF(L771&lt;1,"",IF(L771&lt;6,0,IF(L771&lt;12,0.06,IF(L771&gt;11,0.13,0))))</f>
        <v/>
      </c>
      <c r="N771" s="41" t="str">
        <f>IF(L771=0,"",IF(L771&lt;6,H771,IF(L771&lt;12,I771,J771)))</f>
        <v/>
      </c>
      <c r="O771" s="40" t="str">
        <f>_xlfn.IFERROR(L771*N771,"")</f>
        <v/>
      </c>
    </row>
    <row ht="45" customHeight="1" r="772" s="28" customFormat="1">
      <c r="A772" s="131" t="s">
        <v>1900</v>
      </c>
      <c r="B772" s="30"/>
      <c r="C772" s="121" t="s">
        <v>1901</v>
      </c>
      <c r="D772" s="146" t="s">
        <v>1902</v>
      </c>
      <c r="E772" s="147" t="s">
        <v>23</v>
      </c>
      <c r="F772" s="151" t="s">
        <v>1427</v>
      </c>
      <c r="G772" s="150">
        <v>9.9</v>
      </c>
      <c r="H772" s="36">
        <f>G772*0.5*0.9*0.95</f>
        <v>4.23225</v>
      </c>
      <c r="I772" s="37">
        <f>H772*0.94</f>
        <v>3.978315</v>
      </c>
      <c r="J772" s="37">
        <f>H772*0.87</f>
        <v>3.6820575</v>
      </c>
      <c r="K772" s="123" t="s">
        <v>1901</v>
      </c>
      <c r="L772" s="39"/>
      <c r="M772" s="40" t="str">
        <f>IF(L772&lt;1,"",IF(L772&lt;6,0,IF(L772&lt;12,0.06,IF(L772&gt;11,0.13,0))))</f>
        <v/>
      </c>
      <c r="N772" s="41" t="str">
        <f>IF(L772=0,"",IF(L772&lt;6,H772,IF(L772&lt;12,I772,J772)))</f>
        <v/>
      </c>
      <c r="O772" s="40" t="str">
        <f>_xlfn.IFERROR(L772*N772,"")</f>
        <v/>
      </c>
    </row>
    <row ht="45" customHeight="1" r="773" s="28" customFormat="1">
      <c r="A773" s="131" t="s">
        <v>1903</v>
      </c>
      <c r="B773" s="30"/>
      <c r="C773" s="121" t="s">
        <v>1904</v>
      </c>
      <c r="D773" s="146" t="s">
        <v>1905</v>
      </c>
      <c r="E773" s="156">
        <v>2</v>
      </c>
      <c r="F773" s="151" t="s">
        <v>1427</v>
      </c>
      <c r="G773" s="150">
        <v>9.9</v>
      </c>
      <c r="H773" s="36">
        <f>G773*0.5*0.9*0.95</f>
        <v>4.23225</v>
      </c>
      <c r="I773" s="37">
        <f>H773*0.94</f>
        <v>3.978315</v>
      </c>
      <c r="J773" s="37">
        <f>H773*0.87</f>
        <v>3.6820575</v>
      </c>
      <c r="K773" s="123" t="s">
        <v>1904</v>
      </c>
      <c r="L773" s="39"/>
      <c r="M773" s="40" t="str">
        <f>IF(L773&lt;1,"",IF(L773&lt;6,0,IF(L773&lt;12,0.06,IF(L773&gt;11,0.13,0))))</f>
        <v/>
      </c>
      <c r="N773" s="41" t="str">
        <f>IF(L773=0,"",IF(L773&lt;6,H773,IF(L773&lt;12,I773,J773)))</f>
        <v/>
      </c>
      <c r="O773" s="40" t="str">
        <f>_xlfn.IFERROR(L773*N773,"")</f>
        <v/>
      </c>
    </row>
    <row ht="45" customHeight="1" r="774" s="28" customFormat="1">
      <c r="A774" s="131" t="s">
        <v>1906</v>
      </c>
      <c r="B774" s="30"/>
      <c r="C774" s="121" t="s">
        <v>1907</v>
      </c>
      <c r="D774" s="146" t="s">
        <v>1908</v>
      </c>
      <c r="E774" s="147" t="s">
        <v>23</v>
      </c>
      <c r="F774" s="151" t="s">
        <v>1427</v>
      </c>
      <c r="G774" s="150">
        <v>9.9</v>
      </c>
      <c r="H774" s="36">
        <f>G774*0.5*0.9*0.95</f>
        <v>4.23225</v>
      </c>
      <c r="I774" s="37">
        <f>H774*0.94</f>
        <v>3.978315</v>
      </c>
      <c r="J774" s="37">
        <f>H774*0.87</f>
        <v>3.6820575</v>
      </c>
      <c r="K774" s="123" t="s">
        <v>1907</v>
      </c>
      <c r="L774" s="39"/>
      <c r="M774" s="40" t="str">
        <f>IF(L774&lt;1,"",IF(L774&lt;6,0,IF(L774&lt;12,0.06,IF(L774&gt;11,0.13,0))))</f>
        <v/>
      </c>
      <c r="N774" s="41" t="str">
        <f>IF(L774=0,"",IF(L774&lt;6,H774,IF(L774&lt;12,I774,J774)))</f>
        <v/>
      </c>
      <c r="O774" s="40" t="str">
        <f>_xlfn.IFERROR(L774*N774,"")</f>
        <v/>
      </c>
    </row>
    <row ht="45" customHeight="1" r="775" s="28" customFormat="1">
      <c r="A775" s="131" t="s">
        <v>1909</v>
      </c>
      <c r="B775" s="30"/>
      <c r="C775" s="121" t="s">
        <v>1910</v>
      </c>
      <c r="D775" s="146" t="s">
        <v>1911</v>
      </c>
      <c r="E775" s="156">
        <v>2</v>
      </c>
      <c r="F775" s="151" t="s">
        <v>1427</v>
      </c>
      <c r="G775" s="150">
        <v>9.9</v>
      </c>
      <c r="H775" s="36">
        <f>G775*0.5*0.9*0.95</f>
        <v>4.23225</v>
      </c>
      <c r="I775" s="37">
        <f>H775*0.94</f>
        <v>3.978315</v>
      </c>
      <c r="J775" s="37">
        <f>H775*0.87</f>
        <v>3.6820575</v>
      </c>
      <c r="K775" s="123" t="s">
        <v>1910</v>
      </c>
      <c r="L775" s="39"/>
      <c r="M775" s="40" t="str">
        <f>IF(L775&lt;1,"",IF(L775&lt;6,0,IF(L775&lt;12,0.06,IF(L775&gt;11,0.13,0))))</f>
        <v/>
      </c>
      <c r="N775" s="41" t="str">
        <f>IF(L775=0,"",IF(L775&lt;6,H775,IF(L775&lt;12,I775,J775)))</f>
        <v/>
      </c>
      <c r="O775" s="40" t="str">
        <f>_xlfn.IFERROR(L775*N775,"")</f>
        <v/>
      </c>
    </row>
    <row ht="45" customHeight="1" r="776" s="28" customFormat="1">
      <c r="A776" s="131" t="s">
        <v>1912</v>
      </c>
      <c r="B776" s="30"/>
      <c r="C776" s="121" t="s">
        <v>1913</v>
      </c>
      <c r="D776" s="146" t="s">
        <v>1914</v>
      </c>
      <c r="E776" s="156">
        <v>2</v>
      </c>
      <c r="F776" s="151" t="s">
        <v>1413</v>
      </c>
      <c r="G776" s="150">
        <v>22.9</v>
      </c>
      <c r="H776" s="36">
        <f>G776*0.5*0.9*0.95</f>
        <v>9.78975</v>
      </c>
      <c r="I776" s="37">
        <f>H776*0.94</f>
        <v>9.202365</v>
      </c>
      <c r="J776" s="37">
        <f>H776*0.87</f>
        <v>8.5170825</v>
      </c>
      <c r="K776" s="123" t="s">
        <v>1913</v>
      </c>
      <c r="L776" s="39"/>
      <c r="M776" s="40" t="str">
        <f>IF(L776&lt;1,"",IF(L776&lt;6,0,IF(L776&lt;12,0.06,IF(L776&gt;11,0.13,0))))</f>
        <v/>
      </c>
      <c r="N776" s="41" t="str">
        <f>IF(L776=0,"",IF(L776&lt;6,H776,IF(L776&lt;12,I776,J776)))</f>
        <v/>
      </c>
      <c r="O776" s="40" t="str">
        <f>_xlfn.IFERROR(L776*N776,"")</f>
        <v/>
      </c>
    </row>
    <row ht="45" customHeight="1" r="777" s="28" customFormat="1">
      <c r="A777" s="131" t="s">
        <v>1915</v>
      </c>
      <c r="B777" s="30"/>
      <c r="C777" s="121" t="s">
        <v>1916</v>
      </c>
      <c r="D777" s="146" t="s">
        <v>1917</v>
      </c>
      <c r="E777" s="147" t="s">
        <v>23</v>
      </c>
      <c r="F777" s="151" t="s">
        <v>1413</v>
      </c>
      <c r="G777" s="150">
        <v>22.9</v>
      </c>
      <c r="H777" s="36">
        <f>G777*0.5*0.9*0.95</f>
        <v>9.78975</v>
      </c>
      <c r="I777" s="37">
        <f>H777*0.94</f>
        <v>9.202365</v>
      </c>
      <c r="J777" s="37">
        <f>H777*0.87</f>
        <v>8.5170825</v>
      </c>
      <c r="K777" s="123" t="s">
        <v>1916</v>
      </c>
      <c r="L777" s="39"/>
      <c r="M777" s="40" t="str">
        <f>IF(L777&lt;1,"",IF(L777&lt;6,0,IF(L777&lt;12,0.06,IF(L777&gt;11,0.13,0))))</f>
        <v/>
      </c>
      <c r="N777" s="41" t="str">
        <f>IF(L777=0,"",IF(L777&lt;6,H777,IF(L777&lt;12,I777,J777)))</f>
        <v/>
      </c>
      <c r="O777" s="40" t="str">
        <f>_xlfn.IFERROR(L777*N777,"")</f>
        <v/>
      </c>
    </row>
    <row ht="45" customHeight="1" r="778" s="28" customFormat="1">
      <c r="A778" s="131" t="s">
        <v>1918</v>
      </c>
      <c r="B778" s="30"/>
      <c r="C778" s="121" t="s">
        <v>1919</v>
      </c>
      <c r="D778" s="146" t="s">
        <v>1920</v>
      </c>
      <c r="E778" s="147" t="s">
        <v>23</v>
      </c>
      <c r="F778" s="151" t="s">
        <v>1413</v>
      </c>
      <c r="G778" s="150">
        <v>22.9</v>
      </c>
      <c r="H778" s="36">
        <f>G778*0.5*0.9*0.95</f>
        <v>9.78975</v>
      </c>
      <c r="I778" s="37">
        <f>H778*0.94</f>
        <v>9.202365</v>
      </c>
      <c r="J778" s="37">
        <f>H778*0.87</f>
        <v>8.5170825</v>
      </c>
      <c r="K778" s="123" t="s">
        <v>1919</v>
      </c>
      <c r="L778" s="39"/>
      <c r="M778" s="40" t="str">
        <f>IF(L778&lt;1,"",IF(L778&lt;6,0,IF(L778&lt;12,0.06,IF(L778&gt;11,0.13,0))))</f>
        <v/>
      </c>
      <c r="N778" s="41" t="str">
        <f>IF(L778=0,"",IF(L778&lt;6,H778,IF(L778&lt;12,I778,J778)))</f>
        <v/>
      </c>
      <c r="O778" s="40" t="str">
        <f>_xlfn.IFERROR(L778*N778,"")</f>
        <v/>
      </c>
    </row>
    <row ht="45" customHeight="1" r="779" s="28" customFormat="1">
      <c r="A779" s="131" t="s">
        <v>1921</v>
      </c>
      <c r="B779" s="30"/>
      <c r="C779" s="121" t="s">
        <v>1922</v>
      </c>
      <c r="D779" s="146" t="s">
        <v>1923</v>
      </c>
      <c r="E779" s="156">
        <v>2</v>
      </c>
      <c r="F779" s="151" t="s">
        <v>1413</v>
      </c>
      <c r="G779" s="150">
        <v>22.9</v>
      </c>
      <c r="H779" s="36">
        <f>G779*0.5*0.9*0.95</f>
        <v>9.78975</v>
      </c>
      <c r="I779" s="37">
        <f>H779*0.94</f>
        <v>9.202365</v>
      </c>
      <c r="J779" s="37">
        <f>H779*0.87</f>
        <v>8.5170825</v>
      </c>
      <c r="K779" s="123" t="s">
        <v>1922</v>
      </c>
      <c r="L779" s="39"/>
      <c r="M779" s="40" t="str">
        <f>IF(L779&lt;1,"",IF(L779&lt;6,0,IF(L779&lt;12,0.06,IF(L779&gt;11,0.13,0))))</f>
        <v/>
      </c>
      <c r="N779" s="41" t="str">
        <f>IF(L779=0,"",IF(L779&lt;6,H779,IF(L779&lt;12,I779,J779)))</f>
        <v/>
      </c>
      <c r="O779" s="40" t="str">
        <f>_xlfn.IFERROR(L779*N779,"")</f>
        <v/>
      </c>
    </row>
    <row ht="45" customHeight="1" r="780" s="28" customFormat="1">
      <c r="A780" s="131" t="s">
        <v>1924</v>
      </c>
      <c r="B780" s="30"/>
      <c r="C780" s="121" t="s">
        <v>1925</v>
      </c>
      <c r="D780" s="146" t="s">
        <v>1926</v>
      </c>
      <c r="E780" s="147" t="s">
        <v>23</v>
      </c>
      <c r="F780" s="151" t="s">
        <v>1413</v>
      </c>
      <c r="G780" s="150">
        <v>22.9</v>
      </c>
      <c r="H780" s="36">
        <f>G780*0.5*0.9*0.95</f>
        <v>9.78975</v>
      </c>
      <c r="I780" s="37">
        <f>H780*0.94</f>
        <v>9.202365</v>
      </c>
      <c r="J780" s="37">
        <f>H780*0.87</f>
        <v>8.5170825</v>
      </c>
      <c r="K780" s="123" t="s">
        <v>1925</v>
      </c>
      <c r="L780" s="39"/>
      <c r="M780" s="40" t="str">
        <f>IF(L780&lt;1,"",IF(L780&lt;6,0,IF(L780&lt;12,0.06,IF(L780&gt;11,0.13,0))))</f>
        <v/>
      </c>
      <c r="N780" s="41" t="str">
        <f>IF(L780=0,"",IF(L780&lt;6,H780,IF(L780&lt;12,I780,J780)))</f>
        <v/>
      </c>
      <c r="O780" s="40" t="str">
        <f>_xlfn.IFERROR(L780*N780,"")</f>
        <v/>
      </c>
    </row>
    <row ht="45" customHeight="1" r="781" s="28" customFormat="1">
      <c r="A781" s="131" t="s">
        <v>1927</v>
      </c>
      <c r="B781" s="30"/>
      <c r="C781" s="121" t="s">
        <v>1928</v>
      </c>
      <c r="D781" s="146" t="s">
        <v>1929</v>
      </c>
      <c r="E781" s="156">
        <v>2</v>
      </c>
      <c r="F781" s="151" t="s">
        <v>1413</v>
      </c>
      <c r="G781" s="150">
        <v>22.9</v>
      </c>
      <c r="H781" s="36">
        <f>G781*0.5*0.9*0.95</f>
        <v>9.78975</v>
      </c>
      <c r="I781" s="37">
        <f>H781*0.94</f>
        <v>9.202365</v>
      </c>
      <c r="J781" s="37">
        <f>H781*0.87</f>
        <v>8.5170825</v>
      </c>
      <c r="K781" s="123" t="s">
        <v>1928</v>
      </c>
      <c r="L781" s="39"/>
      <c r="M781" s="40" t="str">
        <f>IF(L781&lt;1,"",IF(L781&lt;6,0,IF(L781&lt;12,0.06,IF(L781&gt;11,0.13,0))))</f>
        <v/>
      </c>
      <c r="N781" s="41" t="str">
        <f>IF(L781=0,"",IF(L781&lt;6,H781,IF(L781&lt;12,I781,J781)))</f>
        <v/>
      </c>
      <c r="O781" s="40" t="str">
        <f>_xlfn.IFERROR(L781*N781,"")</f>
        <v/>
      </c>
    </row>
    <row ht="45" customHeight="1" r="782" s="28" customFormat="1">
      <c r="A782" s="131" t="s">
        <v>1930</v>
      </c>
      <c r="B782" s="30"/>
      <c r="C782" s="121" t="s">
        <v>1931</v>
      </c>
      <c r="D782" s="146" t="s">
        <v>1932</v>
      </c>
      <c r="E782" s="156">
        <v>2</v>
      </c>
      <c r="F782" s="151" t="s">
        <v>1413</v>
      </c>
      <c r="G782" s="150">
        <v>22.9</v>
      </c>
      <c r="H782" s="36">
        <f>G782*0.5*0.9*0.95</f>
        <v>9.78975</v>
      </c>
      <c r="I782" s="37">
        <f>H782*0.94</f>
        <v>9.202365</v>
      </c>
      <c r="J782" s="37">
        <f>H782*0.87</f>
        <v>8.5170825</v>
      </c>
      <c r="K782" s="123" t="s">
        <v>1931</v>
      </c>
      <c r="L782" s="39"/>
      <c r="M782" s="40" t="str">
        <f>IF(L782&lt;1,"",IF(L782&lt;6,0,IF(L782&lt;12,0.06,IF(L782&gt;11,0.13,0))))</f>
        <v/>
      </c>
      <c r="N782" s="41" t="str">
        <f>IF(L782=0,"",IF(L782&lt;6,H782,IF(L782&lt;12,I782,J782)))</f>
        <v/>
      </c>
      <c r="O782" s="40" t="str">
        <f>_xlfn.IFERROR(L782*N782,"")</f>
        <v/>
      </c>
    </row>
    <row ht="45" customHeight="1" r="783" s="28" customFormat="1">
      <c r="A783" s="131" t="s">
        <v>1933</v>
      </c>
      <c r="B783" s="30"/>
      <c r="C783" s="160" t="s">
        <v>1934</v>
      </c>
      <c r="D783" s="146" t="s">
        <v>1935</v>
      </c>
      <c r="E783" s="147" t="s">
        <v>23</v>
      </c>
      <c r="F783" s="151" t="s">
        <v>811</v>
      </c>
      <c r="G783" s="150">
        <v>27.9</v>
      </c>
      <c r="H783" s="36">
        <f>G783*0.5*0.9*0.95</f>
        <v>11.92725</v>
      </c>
      <c r="I783" s="37">
        <f>H783*0.94</f>
        <v>11.211615</v>
      </c>
      <c r="J783" s="37">
        <f>H783*0.87</f>
        <v>10.3767075</v>
      </c>
      <c r="K783" s="161" t="s">
        <v>1934</v>
      </c>
      <c r="L783" s="39"/>
      <c r="M783" s="40" t="str">
        <f>IF(L783&lt;1,"",IF(L783&lt;6,0,IF(L783&lt;12,0.06,IF(L783&gt;11,0.13,0))))</f>
        <v/>
      </c>
      <c r="N783" s="41" t="str">
        <f>IF(L783=0,"",IF(L783&lt;6,H783,IF(L783&lt;12,I783,J783)))</f>
        <v/>
      </c>
      <c r="O783" s="40" t="str">
        <f>_xlfn.IFERROR(L783*N783,"")</f>
        <v/>
      </c>
    </row>
    <row ht="45" customHeight="1" r="784" s="28" customFormat="1">
      <c r="A784" s="131" t="s">
        <v>1936</v>
      </c>
      <c r="B784" s="30"/>
      <c r="C784" s="160" t="s">
        <v>1937</v>
      </c>
      <c r="D784" s="146" t="s">
        <v>1938</v>
      </c>
      <c r="E784" s="147" t="s">
        <v>23</v>
      </c>
      <c r="F784" s="151" t="s">
        <v>193</v>
      </c>
      <c r="G784" s="150">
        <v>19.9</v>
      </c>
      <c r="H784" s="36">
        <f>G784*0.5*0.9*0.95</f>
        <v>8.50725</v>
      </c>
      <c r="I784" s="37">
        <f>H784*0.94</f>
        <v>7.996815</v>
      </c>
      <c r="J784" s="37">
        <f>H784*0.87</f>
        <v>7.4013075</v>
      </c>
      <c r="K784" s="161" t="s">
        <v>1937</v>
      </c>
      <c r="L784" s="39"/>
      <c r="M784" s="40" t="str">
        <f>IF(L784&lt;1,"",IF(L784&lt;6,0,IF(L784&lt;12,0.06,IF(L784&gt;11,0.13,0))))</f>
        <v/>
      </c>
      <c r="N784" s="41" t="str">
        <f>IF(L784=0,"",IF(L784&lt;6,H784,IF(L784&lt;12,I784,J784)))</f>
        <v/>
      </c>
      <c r="O784" s="40" t="str">
        <f>_xlfn.IFERROR(L784*N784,"")</f>
        <v/>
      </c>
    </row>
    <row ht="45" customHeight="1" r="785" s="28" customFormat="1">
      <c r="A785" s="131" t="s">
        <v>1939</v>
      </c>
      <c r="B785" s="30"/>
      <c r="C785" s="160" t="s">
        <v>1940</v>
      </c>
      <c r="D785" s="146" t="s">
        <v>1941</v>
      </c>
      <c r="E785" s="147" t="s">
        <v>23</v>
      </c>
      <c r="F785" s="151" t="s">
        <v>193</v>
      </c>
      <c r="G785" s="150">
        <v>19.9</v>
      </c>
      <c r="H785" s="36">
        <f>G785*0.5*0.9*0.95</f>
        <v>8.50725</v>
      </c>
      <c r="I785" s="37">
        <f>H785*0.94</f>
        <v>7.996815</v>
      </c>
      <c r="J785" s="37">
        <f>H785*0.87</f>
        <v>7.4013075</v>
      </c>
      <c r="K785" s="161" t="s">
        <v>1940</v>
      </c>
      <c r="L785" s="39"/>
      <c r="M785" s="40" t="str">
        <f>IF(L785&lt;1,"",IF(L785&lt;6,0,IF(L785&lt;12,0.06,IF(L785&gt;11,0.13,0))))</f>
        <v/>
      </c>
      <c r="N785" s="41" t="str">
        <f>IF(L785=0,"",IF(L785&lt;6,H785,IF(L785&lt;12,I785,J785)))</f>
        <v/>
      </c>
      <c r="O785" s="40" t="str">
        <f>_xlfn.IFERROR(L785*N785,"")</f>
        <v/>
      </c>
    </row>
    <row ht="45" customHeight="1" r="786" s="28" customFormat="1">
      <c r="A786" s="131" t="s">
        <v>1942</v>
      </c>
      <c r="B786" s="30"/>
      <c r="C786" s="160" t="s">
        <v>1943</v>
      </c>
      <c r="D786" s="146" t="s">
        <v>1944</v>
      </c>
      <c r="E786" s="147" t="s">
        <v>23</v>
      </c>
      <c r="F786" s="151" t="s">
        <v>193</v>
      </c>
      <c r="G786" s="150">
        <v>19.9</v>
      </c>
      <c r="H786" s="36">
        <f>G786*0.5*0.9*0.95</f>
        <v>8.50725</v>
      </c>
      <c r="I786" s="37">
        <f>H786*0.94</f>
        <v>7.996815</v>
      </c>
      <c r="J786" s="37">
        <f>H786*0.87</f>
        <v>7.4013075</v>
      </c>
      <c r="K786" s="161" t="s">
        <v>1943</v>
      </c>
      <c r="L786" s="39"/>
      <c r="M786" s="40" t="str">
        <f>IF(L786&lt;1,"",IF(L786&lt;6,0,IF(L786&lt;12,0.06,IF(L786&gt;11,0.13,0))))</f>
        <v/>
      </c>
      <c r="N786" s="41" t="str">
        <f>IF(L786=0,"",IF(L786&lt;6,H786,IF(L786&lt;12,I786,J786)))</f>
        <v/>
      </c>
      <c r="O786" s="40" t="str">
        <f>_xlfn.IFERROR(L786*N786,"")</f>
        <v/>
      </c>
    </row>
    <row ht="45" customHeight="1" r="787" s="28" customFormat="1">
      <c r="A787" s="131" t="s">
        <v>1945</v>
      </c>
      <c r="B787" s="30"/>
      <c r="C787" s="160" t="s">
        <v>1946</v>
      </c>
      <c r="D787" s="146" t="s">
        <v>1947</v>
      </c>
      <c r="E787" s="147" t="s">
        <v>23</v>
      </c>
      <c r="F787" s="151" t="s">
        <v>193</v>
      </c>
      <c r="G787" s="150">
        <v>19.9</v>
      </c>
      <c r="H787" s="36">
        <f>G787*0.5*0.9*0.95</f>
        <v>8.50725</v>
      </c>
      <c r="I787" s="37">
        <f>H787*0.94</f>
        <v>7.996815</v>
      </c>
      <c r="J787" s="37">
        <f>H787*0.87</f>
        <v>7.4013075</v>
      </c>
      <c r="K787" s="161" t="s">
        <v>1946</v>
      </c>
      <c r="L787" s="39"/>
      <c r="M787" s="40" t="str">
        <f>IF(L787&lt;1,"",IF(L787&lt;6,0,IF(L787&lt;12,0.06,IF(L787&gt;11,0.13,0))))</f>
        <v/>
      </c>
      <c r="N787" s="41" t="str">
        <f>IF(L787=0,"",IF(L787&lt;6,H787,IF(L787&lt;12,I787,J787)))</f>
        <v/>
      </c>
      <c r="O787" s="40" t="str">
        <f>_xlfn.IFERROR(L787*N787,"")</f>
        <v/>
      </c>
    </row>
    <row ht="45" customHeight="1" r="788" s="28" customFormat="1">
      <c r="A788" s="131" t="s">
        <v>1948</v>
      </c>
      <c r="B788" s="30"/>
      <c r="C788" s="160" t="s">
        <v>1949</v>
      </c>
      <c r="D788" s="146" t="s">
        <v>1950</v>
      </c>
      <c r="E788" s="147" t="s">
        <v>23</v>
      </c>
      <c r="F788" s="151" t="s">
        <v>1641</v>
      </c>
      <c r="G788" s="150">
        <v>16.9</v>
      </c>
      <c r="H788" s="36">
        <f>G788*0.5*0.9*0.95</f>
        <v>7.22475</v>
      </c>
      <c r="I788" s="37">
        <f>H788*0.94</f>
        <v>6.791265</v>
      </c>
      <c r="J788" s="37">
        <f>H788*0.87</f>
        <v>6.2855325</v>
      </c>
      <c r="K788" s="161" t="s">
        <v>1949</v>
      </c>
      <c r="L788" s="39"/>
      <c r="M788" s="40" t="str">
        <f>IF(L788&lt;1,"",IF(L788&lt;6,0,IF(L788&lt;12,0.06,IF(L788&gt;11,0.13,0))))</f>
        <v/>
      </c>
      <c r="N788" s="41" t="str">
        <f>IF(L788=0,"",IF(L788&lt;6,H788,IF(L788&lt;12,I788,J788)))</f>
        <v/>
      </c>
      <c r="O788" s="40" t="str">
        <f>_xlfn.IFERROR(L788*N788,"")</f>
        <v/>
      </c>
    </row>
    <row ht="45" customHeight="1" r="789" s="28" customFormat="1">
      <c r="A789" s="131" t="s">
        <v>1951</v>
      </c>
      <c r="B789" s="30"/>
      <c r="C789" s="160" t="s">
        <v>1952</v>
      </c>
      <c r="D789" s="146" t="s">
        <v>1953</v>
      </c>
      <c r="E789" s="147" t="s">
        <v>23</v>
      </c>
      <c r="F789" s="151" t="s">
        <v>1641</v>
      </c>
      <c r="G789" s="150">
        <v>16.9</v>
      </c>
      <c r="H789" s="36">
        <f>G789*0.5*0.9*0.95</f>
        <v>7.22475</v>
      </c>
      <c r="I789" s="37">
        <f>H789*0.94</f>
        <v>6.791265</v>
      </c>
      <c r="J789" s="37">
        <f>H789*0.87</f>
        <v>6.2855325</v>
      </c>
      <c r="K789" s="161" t="s">
        <v>1952</v>
      </c>
      <c r="L789" s="39"/>
      <c r="M789" s="40" t="str">
        <f>IF(L789&lt;1,"",IF(L789&lt;6,0,IF(L789&lt;12,0.06,IF(L789&gt;11,0.13,0))))</f>
        <v/>
      </c>
      <c r="N789" s="41" t="str">
        <f>IF(L789=0,"",IF(L789&lt;6,H789,IF(L789&lt;12,I789,J789)))</f>
        <v/>
      </c>
      <c r="O789" s="40" t="str">
        <f>_xlfn.IFERROR(L789*N789,"")</f>
        <v/>
      </c>
    </row>
    <row ht="45" customHeight="1" r="790" s="28" customFormat="1">
      <c r="A790" s="132">
        <v>8055035680156</v>
      </c>
      <c r="B790" s="30"/>
      <c r="C790" s="160" t="s">
        <v>1954</v>
      </c>
      <c r="D790" s="146" t="s">
        <v>1955</v>
      </c>
      <c r="E790" s="147" t="s">
        <v>23</v>
      </c>
      <c r="F790" s="151" t="s">
        <v>1641</v>
      </c>
      <c r="G790" s="150">
        <v>16.9</v>
      </c>
      <c r="H790" s="36">
        <f>G790*0.5*0.9*0.95</f>
        <v>7.22475</v>
      </c>
      <c r="I790" s="37">
        <f>H790*0.94</f>
        <v>6.791265</v>
      </c>
      <c r="J790" s="37">
        <f>H790*0.87</f>
        <v>6.2855325</v>
      </c>
      <c r="K790" s="161" t="s">
        <v>1954</v>
      </c>
      <c r="L790" s="39"/>
      <c r="M790" s="40" t="str">
        <f>IF(L790&lt;1,"",IF(L790&lt;6,0,IF(L790&lt;12,0.06,IF(L790&gt;11,0.13,0))))</f>
        <v/>
      </c>
      <c r="N790" s="41" t="str">
        <f>IF(L790=0,"",IF(L790&lt;6,H790,IF(L790&lt;12,I790,J790)))</f>
        <v/>
      </c>
      <c r="O790" s="40" t="str">
        <f>_xlfn.IFERROR(L790*N790,"")</f>
        <v/>
      </c>
    </row>
    <row ht="45" customHeight="1" r="791" s="28" customFormat="1">
      <c r="A791" s="131" t="s">
        <v>1956</v>
      </c>
      <c r="B791" s="30"/>
      <c r="C791" s="160" t="s">
        <v>1957</v>
      </c>
      <c r="D791" s="146" t="s">
        <v>1958</v>
      </c>
      <c r="E791" s="147" t="s">
        <v>23</v>
      </c>
      <c r="F791" s="151" t="s">
        <v>1641</v>
      </c>
      <c r="G791" s="150">
        <v>16.9</v>
      </c>
      <c r="H791" s="36">
        <f>G791*0.5*0.9*0.95</f>
        <v>7.22475</v>
      </c>
      <c r="I791" s="37">
        <f>H791*0.94</f>
        <v>6.791265</v>
      </c>
      <c r="J791" s="37">
        <f>H791*0.87</f>
        <v>6.2855325</v>
      </c>
      <c r="K791" s="161" t="s">
        <v>1957</v>
      </c>
      <c r="L791" s="39"/>
      <c r="M791" s="40" t="str">
        <f>IF(L791&lt;1,"",IF(L791&lt;6,0,IF(L791&lt;12,0.06,IF(L791&gt;11,0.13,0))))</f>
        <v/>
      </c>
      <c r="N791" s="41" t="str">
        <f>IF(L791=0,"",IF(L791&lt;6,H791,IF(L791&lt;12,I791,J791)))</f>
        <v/>
      </c>
      <c r="O791" s="40" t="str">
        <f>_xlfn.IFERROR(L791*N791,"")</f>
        <v/>
      </c>
    </row>
    <row ht="45" customHeight="1" r="792" s="28" customFormat="1">
      <c r="A792" s="131" t="s">
        <v>1959</v>
      </c>
      <c r="B792" s="30"/>
      <c r="C792" s="160" t="s">
        <v>1960</v>
      </c>
      <c r="D792" s="146" t="s">
        <v>1961</v>
      </c>
      <c r="E792" s="147" t="s">
        <v>23</v>
      </c>
      <c r="F792" s="151" t="s">
        <v>1641</v>
      </c>
      <c r="G792" s="150">
        <v>16.9</v>
      </c>
      <c r="H792" s="36">
        <f>G792*0.5*0.9*0.95</f>
        <v>7.22475</v>
      </c>
      <c r="I792" s="37">
        <f>H792*0.94</f>
        <v>6.791265</v>
      </c>
      <c r="J792" s="37">
        <f>H792*0.87</f>
        <v>6.2855325</v>
      </c>
      <c r="K792" s="161" t="s">
        <v>1960</v>
      </c>
      <c r="L792" s="39"/>
      <c r="M792" s="40" t="str">
        <f>IF(L792&lt;1,"",IF(L792&lt;6,0,IF(L792&lt;12,0.06,IF(L792&gt;11,0.13,0))))</f>
        <v/>
      </c>
      <c r="N792" s="41" t="str">
        <f>IF(L792=0,"",IF(L792&lt;6,H792,IF(L792&lt;12,I792,J792)))</f>
        <v/>
      </c>
      <c r="O792" s="40" t="str">
        <f>_xlfn.IFERROR(L792*N792,"")</f>
        <v/>
      </c>
    </row>
    <row ht="45" customHeight="1" r="793" s="28" customFormat="1">
      <c r="A793" s="131" t="s">
        <v>1962</v>
      </c>
      <c r="B793" s="30"/>
      <c r="C793" s="160" t="s">
        <v>1963</v>
      </c>
      <c r="D793" s="146" t="s">
        <v>1964</v>
      </c>
      <c r="E793" s="147" t="s">
        <v>23</v>
      </c>
      <c r="F793" s="151" t="s">
        <v>1641</v>
      </c>
      <c r="G793" s="150">
        <v>16.9</v>
      </c>
      <c r="H793" s="36">
        <f>G793*0.5*0.9*0.95</f>
        <v>7.22475</v>
      </c>
      <c r="I793" s="37">
        <f>H793*0.94</f>
        <v>6.791265</v>
      </c>
      <c r="J793" s="37">
        <f>H793*0.87</f>
        <v>6.2855325</v>
      </c>
      <c r="K793" s="161" t="s">
        <v>1963</v>
      </c>
      <c r="L793" s="39"/>
      <c r="M793" s="40" t="str">
        <f>IF(L793&lt;1,"",IF(L793&lt;6,0,IF(L793&lt;12,0.06,IF(L793&gt;11,0.13,0))))</f>
        <v/>
      </c>
      <c r="N793" s="41" t="str">
        <f>IF(L793=0,"",IF(L793&lt;6,H793,IF(L793&lt;12,I793,J793)))</f>
        <v/>
      </c>
      <c r="O793" s="40" t="str">
        <f>_xlfn.IFERROR(L793*N793,"")</f>
        <v/>
      </c>
    </row>
    <row ht="45" customHeight="1" r="794" s="28" customFormat="1">
      <c r="A794" s="131" t="s">
        <v>1965</v>
      </c>
      <c r="B794" s="30"/>
      <c r="C794" s="160" t="s">
        <v>1966</v>
      </c>
      <c r="D794" s="146" t="s">
        <v>1967</v>
      </c>
      <c r="E794" s="147" t="s">
        <v>23</v>
      </c>
      <c r="F794" s="151" t="s">
        <v>193</v>
      </c>
      <c r="G794" s="150">
        <v>9.9</v>
      </c>
      <c r="H794" s="36">
        <f>G794*0.5*0.9*0.95</f>
        <v>4.23225</v>
      </c>
      <c r="I794" s="37">
        <f>H794*0.94</f>
        <v>3.978315</v>
      </c>
      <c r="J794" s="37">
        <f>H794*0.87</f>
        <v>3.6820575</v>
      </c>
      <c r="K794" s="161" t="s">
        <v>1966</v>
      </c>
      <c r="L794" s="39"/>
      <c r="M794" s="40" t="str">
        <f>IF(L794&lt;1,"",IF(L794&lt;6,0,IF(L794&lt;12,0.06,IF(L794&gt;11,0.13,0))))</f>
        <v/>
      </c>
      <c r="N794" s="41" t="str">
        <f>IF(L794=0,"",IF(L794&lt;6,H794,IF(L794&lt;12,I794,J794)))</f>
        <v/>
      </c>
      <c r="O794" s="40" t="str">
        <f>_xlfn.IFERROR(L794*N794,"")</f>
        <v/>
      </c>
    </row>
    <row ht="45" customHeight="1" r="795" s="28" customFormat="1">
      <c r="A795" s="131" t="s">
        <v>1968</v>
      </c>
      <c r="B795" s="30"/>
      <c r="C795" s="160" t="s">
        <v>1969</v>
      </c>
      <c r="D795" s="146" t="s">
        <v>1970</v>
      </c>
      <c r="E795" s="147" t="s">
        <v>23</v>
      </c>
      <c r="F795" s="151" t="s">
        <v>193</v>
      </c>
      <c r="G795" s="150">
        <v>9.9</v>
      </c>
      <c r="H795" s="36">
        <f>G795*0.5*0.9*0.95</f>
        <v>4.23225</v>
      </c>
      <c r="I795" s="37">
        <f>H795*0.94</f>
        <v>3.978315</v>
      </c>
      <c r="J795" s="37">
        <f>H795*0.87</f>
        <v>3.6820575</v>
      </c>
      <c r="K795" s="161" t="s">
        <v>1969</v>
      </c>
      <c r="L795" s="39"/>
      <c r="M795" s="40" t="str">
        <f>IF(L795&lt;1,"",IF(L795&lt;6,0,IF(L795&lt;12,0.06,IF(L795&gt;11,0.13,0))))</f>
        <v/>
      </c>
      <c r="N795" s="41" t="str">
        <f>IF(L795=0,"",IF(L795&lt;6,H795,IF(L795&lt;12,I795,J795)))</f>
        <v/>
      </c>
      <c r="O795" s="40" t="str">
        <f>_xlfn.IFERROR(L795*N795,"")</f>
        <v/>
      </c>
    </row>
    <row ht="45" customHeight="1" r="796" s="28" customFormat="1">
      <c r="A796" s="131" t="s">
        <v>1971</v>
      </c>
      <c r="B796" s="30"/>
      <c r="C796" s="160" t="s">
        <v>1972</v>
      </c>
      <c r="D796" s="146" t="s">
        <v>1973</v>
      </c>
      <c r="E796" s="147" t="s">
        <v>23</v>
      </c>
      <c r="F796" s="151" t="s">
        <v>193</v>
      </c>
      <c r="G796" s="150">
        <v>9.9</v>
      </c>
      <c r="H796" s="36">
        <f>G796*0.5*0.9*0.95</f>
        <v>4.23225</v>
      </c>
      <c r="I796" s="37">
        <f>H796*0.94</f>
        <v>3.978315</v>
      </c>
      <c r="J796" s="37">
        <f>H796*0.87</f>
        <v>3.6820575</v>
      </c>
      <c r="K796" s="161" t="s">
        <v>1972</v>
      </c>
      <c r="L796" s="39"/>
      <c r="M796" s="40" t="str">
        <f>IF(L796&lt;1,"",IF(L796&lt;6,0,IF(L796&lt;12,0.06,IF(L796&gt;11,0.13,0))))</f>
        <v/>
      </c>
      <c r="N796" s="41" t="str">
        <f>IF(L796=0,"",IF(L796&lt;6,H796,IF(L796&lt;12,I796,J796)))</f>
        <v/>
      </c>
      <c r="O796" s="40" t="str">
        <f>_xlfn.IFERROR(L796*N796,"")</f>
        <v/>
      </c>
    </row>
    <row ht="45" customHeight="1" r="797" s="28" customFormat="1">
      <c r="A797" s="131" t="s">
        <v>1974</v>
      </c>
      <c r="B797" s="30"/>
      <c r="C797" s="160" t="s">
        <v>1975</v>
      </c>
      <c r="D797" s="146" t="s">
        <v>1976</v>
      </c>
      <c r="E797" s="147" t="s">
        <v>23</v>
      </c>
      <c r="F797" s="151" t="s">
        <v>193</v>
      </c>
      <c r="G797" s="150">
        <v>9.9</v>
      </c>
      <c r="H797" s="36">
        <f>G797*0.5*0.9*0.95</f>
        <v>4.23225</v>
      </c>
      <c r="I797" s="37">
        <f>H797*0.94</f>
        <v>3.978315</v>
      </c>
      <c r="J797" s="37">
        <f>H797*0.87</f>
        <v>3.6820575</v>
      </c>
      <c r="K797" s="161" t="s">
        <v>1975</v>
      </c>
      <c r="L797" s="39"/>
      <c r="M797" s="40" t="str">
        <f>IF(L797&lt;1,"",IF(L797&lt;6,0,IF(L797&lt;12,0.06,IF(L797&gt;11,0.13,0))))</f>
        <v/>
      </c>
      <c r="N797" s="41" t="str">
        <f>IF(L797=0,"",IF(L797&lt;6,H797,IF(L797&lt;12,I797,J797)))</f>
        <v/>
      </c>
      <c r="O797" s="40" t="str">
        <f>_xlfn.IFERROR(L797*N797,"")</f>
        <v/>
      </c>
    </row>
    <row ht="45" customHeight="1" r="798" s="28" customFormat="1">
      <c r="A798" s="131" t="s">
        <v>1977</v>
      </c>
      <c r="B798" s="30"/>
      <c r="C798" s="160" t="s">
        <v>1978</v>
      </c>
      <c r="D798" s="146" t="s">
        <v>1979</v>
      </c>
      <c r="E798" s="147" t="s">
        <v>23</v>
      </c>
      <c r="F798" s="151" t="s">
        <v>193</v>
      </c>
      <c r="G798" s="150">
        <v>9.9</v>
      </c>
      <c r="H798" s="36">
        <f>G798*0.5*0.9*0.95</f>
        <v>4.23225</v>
      </c>
      <c r="I798" s="37">
        <f>H798*0.94</f>
        <v>3.978315</v>
      </c>
      <c r="J798" s="37">
        <f>H798*0.87</f>
        <v>3.6820575</v>
      </c>
      <c r="K798" s="161" t="s">
        <v>1978</v>
      </c>
      <c r="L798" s="39"/>
      <c r="M798" s="40" t="str">
        <f>IF(L798&lt;1,"",IF(L798&lt;6,0,IF(L798&lt;12,0.06,IF(L798&gt;11,0.13,0))))</f>
        <v/>
      </c>
      <c r="N798" s="41" t="str">
        <f>IF(L798=0,"",IF(L798&lt;6,H798,IF(L798&lt;12,I798,J798)))</f>
        <v/>
      </c>
      <c r="O798" s="40" t="str">
        <f>_xlfn.IFERROR(L798*N798,"")</f>
        <v/>
      </c>
    </row>
    <row ht="45" customHeight="1" r="799" s="28" customFormat="1">
      <c r="A799" s="131" t="s">
        <v>1980</v>
      </c>
      <c r="B799" s="30"/>
      <c r="C799" s="160" t="s">
        <v>1981</v>
      </c>
      <c r="D799" s="146" t="s">
        <v>1982</v>
      </c>
      <c r="E799" s="147" t="s">
        <v>23</v>
      </c>
      <c r="F799" s="151" t="s">
        <v>193</v>
      </c>
      <c r="G799" s="150">
        <v>9.9</v>
      </c>
      <c r="H799" s="36">
        <f>G799*0.5*0.9*0.95</f>
        <v>4.23225</v>
      </c>
      <c r="I799" s="37">
        <f>H799*0.94</f>
        <v>3.978315</v>
      </c>
      <c r="J799" s="37">
        <f>H799*0.87</f>
        <v>3.6820575</v>
      </c>
      <c r="K799" s="161" t="s">
        <v>1981</v>
      </c>
      <c r="L799" s="39"/>
      <c r="M799" s="40" t="str">
        <f>IF(L799&lt;1,"",IF(L799&lt;6,0,IF(L799&lt;12,0.06,IF(L799&gt;11,0.13,0))))</f>
        <v/>
      </c>
      <c r="N799" s="41" t="str">
        <f>IF(L799=0,"",IF(L799&lt;6,H799,IF(L799&lt;12,I799,J799)))</f>
        <v/>
      </c>
      <c r="O799" s="40" t="str">
        <f>_xlfn.IFERROR(L799*N799,"")</f>
        <v/>
      </c>
    </row>
    <row ht="45" customHeight="1" r="800" s="28" customFormat="1">
      <c r="A800" s="131" t="s">
        <v>1983</v>
      </c>
      <c r="B800" s="30"/>
      <c r="C800" s="160" t="s">
        <v>1984</v>
      </c>
      <c r="D800" s="146" t="s">
        <v>1985</v>
      </c>
      <c r="E800" s="147" t="s">
        <v>23</v>
      </c>
      <c r="F800" s="151" t="s">
        <v>905</v>
      </c>
      <c r="G800" s="150">
        <v>19.9</v>
      </c>
      <c r="H800" s="36">
        <f>G800*0.5*0.9*0.95</f>
        <v>8.50725</v>
      </c>
      <c r="I800" s="37">
        <f>H800*0.94</f>
        <v>7.996815</v>
      </c>
      <c r="J800" s="37">
        <f>H800*0.87</f>
        <v>7.4013075</v>
      </c>
      <c r="K800" s="161" t="s">
        <v>1984</v>
      </c>
      <c r="L800" s="39"/>
      <c r="M800" s="40" t="str">
        <f>IF(L800&lt;1,"",IF(L800&lt;6,0,IF(L800&lt;12,0.06,IF(L800&gt;11,0.13,0))))</f>
        <v/>
      </c>
      <c r="N800" s="41" t="str">
        <f>IF(L800=0,"",IF(L800&lt;6,H800,IF(L800&lt;12,I800,J800)))</f>
        <v/>
      </c>
      <c r="O800" s="40" t="str">
        <f>_xlfn.IFERROR(L800*N800,"")</f>
        <v/>
      </c>
    </row>
    <row ht="45" customHeight="1" r="801" s="28" customFormat="1">
      <c r="A801" s="131" t="s">
        <v>1986</v>
      </c>
      <c r="B801" s="30"/>
      <c r="C801" s="160" t="s">
        <v>1987</v>
      </c>
      <c r="D801" s="146" t="s">
        <v>1985</v>
      </c>
      <c r="E801" s="147" t="s">
        <v>23</v>
      </c>
      <c r="F801" s="151" t="s">
        <v>905</v>
      </c>
      <c r="G801" s="150">
        <v>19.9</v>
      </c>
      <c r="H801" s="36">
        <f>G801*0.5*0.9*0.95</f>
        <v>8.50725</v>
      </c>
      <c r="I801" s="37">
        <f>H801*0.94</f>
        <v>7.996815</v>
      </c>
      <c r="J801" s="37">
        <f>H801*0.87</f>
        <v>7.4013075</v>
      </c>
      <c r="K801" s="161" t="s">
        <v>1987</v>
      </c>
      <c r="L801" s="39"/>
      <c r="M801" s="40" t="str">
        <f>IF(L801&lt;1,"",IF(L801&lt;6,0,IF(L801&lt;12,0.06,IF(L801&gt;11,0.13,0))))</f>
        <v/>
      </c>
      <c r="N801" s="41" t="str">
        <f>IF(L801=0,"",IF(L801&lt;6,H801,IF(L801&lt;12,I801,J801)))</f>
        <v/>
      </c>
      <c r="O801" s="40" t="str">
        <f>_xlfn.IFERROR(L801*N801,"")</f>
        <v/>
      </c>
    </row>
    <row ht="45" customHeight="1" r="802" s="28" customFormat="1">
      <c r="A802" s="131" t="s">
        <v>1988</v>
      </c>
      <c r="B802" s="30"/>
      <c r="C802" s="160" t="s">
        <v>1989</v>
      </c>
      <c r="D802" s="146" t="s">
        <v>1990</v>
      </c>
      <c r="E802" s="147" t="s">
        <v>23</v>
      </c>
      <c r="F802" s="151" t="s">
        <v>193</v>
      </c>
      <c r="G802" s="150">
        <v>16.9</v>
      </c>
      <c r="H802" s="36">
        <f>G802*0.5*0.9*0.95</f>
        <v>7.22475</v>
      </c>
      <c r="I802" s="37">
        <f>H802*0.94</f>
        <v>6.791265</v>
      </c>
      <c r="J802" s="37">
        <f>H802*0.87</f>
        <v>6.2855325</v>
      </c>
      <c r="K802" s="161" t="s">
        <v>1989</v>
      </c>
      <c r="L802" s="39"/>
      <c r="M802" s="40" t="str">
        <f>IF(L802&lt;1,"",IF(L802&lt;6,0,IF(L802&lt;12,0.06,IF(L802&gt;11,0.13,0))))</f>
        <v/>
      </c>
      <c r="N802" s="41" t="str">
        <f>IF(L802=0,"",IF(L802&lt;6,H802,IF(L802&lt;12,I802,J802)))</f>
        <v/>
      </c>
      <c r="O802" s="40" t="str">
        <f>_xlfn.IFERROR(L802*N802,"")</f>
        <v/>
      </c>
    </row>
    <row ht="45" customHeight="1" r="803" s="28" customFormat="1">
      <c r="A803" s="131" t="s">
        <v>1991</v>
      </c>
      <c r="B803" s="30"/>
      <c r="C803" s="160" t="s">
        <v>1992</v>
      </c>
      <c r="D803" s="146" t="s">
        <v>1990</v>
      </c>
      <c r="E803" s="147" t="s">
        <v>23</v>
      </c>
      <c r="F803" s="151" t="s">
        <v>193</v>
      </c>
      <c r="G803" s="150">
        <v>16.9</v>
      </c>
      <c r="H803" s="36">
        <f>G803*0.5*0.9*0.95</f>
        <v>7.22475</v>
      </c>
      <c r="I803" s="37">
        <f>H803*0.94</f>
        <v>6.791265</v>
      </c>
      <c r="J803" s="37">
        <f>H803*0.87</f>
        <v>6.2855325</v>
      </c>
      <c r="K803" s="161" t="s">
        <v>1992</v>
      </c>
      <c r="L803" s="39"/>
      <c r="M803" s="40" t="str">
        <f>IF(L803&lt;1,"",IF(L803&lt;6,0,IF(L803&lt;12,0.06,IF(L803&gt;11,0.13,0))))</f>
        <v/>
      </c>
      <c r="N803" s="41" t="str">
        <f>IF(L803=0,"",IF(L803&lt;6,H803,IF(L803&lt;12,I803,J803)))</f>
        <v/>
      </c>
      <c r="O803" s="40" t="str">
        <f>_xlfn.IFERROR(L803*N803,"")</f>
        <v/>
      </c>
    </row>
    <row ht="45" customHeight="1" r="804" s="28" customFormat="1">
      <c r="A804" s="131" t="s">
        <v>1993</v>
      </c>
      <c r="B804" s="30"/>
      <c r="C804" s="160" t="s">
        <v>1994</v>
      </c>
      <c r="D804" s="146" t="s">
        <v>1995</v>
      </c>
      <c r="E804" s="147" t="s">
        <v>23</v>
      </c>
      <c r="F804" s="151" t="s">
        <v>193</v>
      </c>
      <c r="G804" s="150">
        <v>23.9</v>
      </c>
      <c r="H804" s="36">
        <f>G804*0.5*0.9*0.95</f>
        <v>10.21725</v>
      </c>
      <c r="I804" s="37">
        <f>H804*0.94</f>
        <v>9.604215</v>
      </c>
      <c r="J804" s="37">
        <f>H804*0.87</f>
        <v>8.8890075</v>
      </c>
      <c r="K804" s="161" t="s">
        <v>1994</v>
      </c>
      <c r="L804" s="39"/>
      <c r="M804" s="40" t="str">
        <f>IF(L804&lt;1,"",IF(L804&lt;6,0,IF(L804&lt;12,0.06,IF(L804&gt;11,0.13,0))))</f>
        <v/>
      </c>
      <c r="N804" s="41" t="str">
        <f>IF(L804=0,"",IF(L804&lt;6,H804,IF(L804&lt;12,I804,J804)))</f>
        <v/>
      </c>
      <c r="O804" s="40" t="str">
        <f>_xlfn.IFERROR(L804*N804,"")</f>
        <v/>
      </c>
    </row>
    <row ht="45" customHeight="1" r="805" s="28" customFormat="1">
      <c r="A805" s="131" t="s">
        <v>1996</v>
      </c>
      <c r="B805" s="30"/>
      <c r="C805" s="160" t="s">
        <v>1997</v>
      </c>
      <c r="D805" s="146" t="s">
        <v>1995</v>
      </c>
      <c r="E805" s="147" t="s">
        <v>23</v>
      </c>
      <c r="F805" s="151" t="s">
        <v>193</v>
      </c>
      <c r="G805" s="150">
        <v>23.9</v>
      </c>
      <c r="H805" s="36">
        <f>G805*0.5*0.9*0.95</f>
        <v>10.21725</v>
      </c>
      <c r="I805" s="37">
        <f>H805*0.94</f>
        <v>9.604215</v>
      </c>
      <c r="J805" s="37">
        <f>H805*0.87</f>
        <v>8.8890075</v>
      </c>
      <c r="K805" s="161" t="s">
        <v>1997</v>
      </c>
      <c r="L805" s="39"/>
      <c r="M805" s="40" t="str">
        <f>IF(L805&lt;1,"",IF(L805&lt;6,0,IF(L805&lt;12,0.06,IF(L805&gt;11,0.13,0))))</f>
        <v/>
      </c>
      <c r="N805" s="41" t="str">
        <f>IF(L805=0,"",IF(L805&lt;6,H805,IF(L805&lt;12,I805,J805)))</f>
        <v/>
      </c>
      <c r="O805" s="40" t="str">
        <f>_xlfn.IFERROR(L805*N805,"")</f>
        <v/>
      </c>
    </row>
    <row ht="45" customHeight="1" r="806" s="28" customFormat="1">
      <c r="A806" s="131" t="s">
        <v>1998</v>
      </c>
      <c r="B806" s="30"/>
      <c r="C806" s="160" t="s">
        <v>1999</v>
      </c>
      <c r="D806" s="146" t="s">
        <v>2000</v>
      </c>
      <c r="E806" s="147" t="s">
        <v>23</v>
      </c>
      <c r="F806" s="151" t="s">
        <v>193</v>
      </c>
      <c r="G806" s="150">
        <v>21.9</v>
      </c>
      <c r="H806" s="36">
        <f>G806*0.5*0.9*0.95</f>
        <v>9.36225</v>
      </c>
      <c r="I806" s="37">
        <f>H806*0.94</f>
        <v>8.800515</v>
      </c>
      <c r="J806" s="37">
        <f>H806*0.87</f>
        <v>8.1451575</v>
      </c>
      <c r="K806" s="161" t="s">
        <v>1999</v>
      </c>
      <c r="L806" s="39"/>
      <c r="M806" s="40" t="str">
        <f>IF(L806&lt;1,"",IF(L806&lt;6,0,IF(L806&lt;12,0.06,IF(L806&gt;11,0.13,0))))</f>
        <v/>
      </c>
      <c r="N806" s="41" t="str">
        <f>IF(L806=0,"",IF(L806&lt;6,H806,IF(L806&lt;12,I806,J806)))</f>
        <v/>
      </c>
      <c r="O806" s="40" t="str">
        <f>_xlfn.IFERROR(L806*N806,"")</f>
        <v/>
      </c>
    </row>
    <row ht="45" customHeight="1" r="807" s="28" customFormat="1">
      <c r="A807" s="131" t="s">
        <v>2001</v>
      </c>
      <c r="B807" s="30"/>
      <c r="C807" s="160" t="s">
        <v>2002</v>
      </c>
      <c r="D807" s="146" t="s">
        <v>2000</v>
      </c>
      <c r="E807" s="147" t="s">
        <v>23</v>
      </c>
      <c r="F807" s="151" t="s">
        <v>193</v>
      </c>
      <c r="G807" s="150">
        <v>21.9</v>
      </c>
      <c r="H807" s="36">
        <f>G807*0.5*0.9*0.95</f>
        <v>9.36225</v>
      </c>
      <c r="I807" s="37">
        <f>H807*0.94</f>
        <v>8.800515</v>
      </c>
      <c r="J807" s="37">
        <f>H807*0.87</f>
        <v>8.1451575</v>
      </c>
      <c r="K807" s="161" t="s">
        <v>2002</v>
      </c>
      <c r="L807" s="39"/>
      <c r="M807" s="40" t="str">
        <f>IF(L807&lt;1,"",IF(L807&lt;6,0,IF(L807&lt;12,0.06,IF(L807&gt;11,0.13,0))))</f>
        <v/>
      </c>
      <c r="N807" s="41" t="str">
        <f>IF(L807=0,"",IF(L807&lt;6,H807,IF(L807&lt;12,I807,J807)))</f>
        <v/>
      </c>
      <c r="O807" s="40" t="str">
        <f>_xlfn.IFERROR(L807*N807,"")</f>
        <v/>
      </c>
    </row>
    <row ht="45" customHeight="1" r="808" s="28" customFormat="1">
      <c r="A808" s="131" t="s">
        <v>2003</v>
      </c>
      <c r="B808" s="30"/>
      <c r="C808" s="160" t="s">
        <v>2004</v>
      </c>
      <c r="D808" s="146" t="s">
        <v>2005</v>
      </c>
      <c r="E808" s="147" t="s">
        <v>23</v>
      </c>
      <c r="F808" s="151" t="s">
        <v>193</v>
      </c>
      <c r="G808" s="150">
        <v>39.9</v>
      </c>
      <c r="H808" s="36">
        <f>G808*0.5*0.9*0.95</f>
        <v>17.05725</v>
      </c>
      <c r="I808" s="37">
        <f>H808*0.94</f>
        <v>16.033815</v>
      </c>
      <c r="J808" s="37">
        <f>H808*0.87</f>
        <v>14.8398075</v>
      </c>
      <c r="K808" s="161" t="s">
        <v>2004</v>
      </c>
      <c r="L808" s="39"/>
      <c r="M808" s="40" t="str">
        <f>IF(L808&lt;1,"",IF(L808&lt;6,0,IF(L808&lt;12,0.06,IF(L808&gt;11,0.13,0))))</f>
        <v/>
      </c>
      <c r="N808" s="41" t="str">
        <f>IF(L808=0,"",IF(L808&lt;6,H808,IF(L808&lt;12,I808,J808)))</f>
        <v/>
      </c>
      <c r="O808" s="40" t="str">
        <f>_xlfn.IFERROR(L808*N808,"")</f>
        <v/>
      </c>
    </row>
    <row ht="45" customHeight="1" r="809" s="28" customFormat="1">
      <c r="A809" s="131" t="s">
        <v>2006</v>
      </c>
      <c r="B809" s="30"/>
      <c r="C809" s="160" t="s">
        <v>2007</v>
      </c>
      <c r="D809" s="146" t="s">
        <v>2005</v>
      </c>
      <c r="E809" s="147" t="s">
        <v>23</v>
      </c>
      <c r="F809" s="151" t="s">
        <v>193</v>
      </c>
      <c r="G809" s="150">
        <v>39.9</v>
      </c>
      <c r="H809" s="36">
        <f>G809*0.5*0.9*0.95</f>
        <v>17.05725</v>
      </c>
      <c r="I809" s="37">
        <f>H809*0.94</f>
        <v>16.033815</v>
      </c>
      <c r="J809" s="37">
        <f>H809*0.87</f>
        <v>14.8398075</v>
      </c>
      <c r="K809" s="161" t="s">
        <v>2007</v>
      </c>
      <c r="L809" s="39"/>
      <c r="M809" s="40" t="str">
        <f>IF(L809&lt;1,"",IF(L809&lt;6,0,IF(L809&lt;12,0.06,IF(L809&gt;11,0.13,0))))</f>
        <v/>
      </c>
      <c r="N809" s="41" t="str">
        <f>IF(L809=0,"",IF(L809&lt;6,H809,IF(L809&lt;12,I809,J809)))</f>
        <v/>
      </c>
      <c r="O809" s="40" t="str">
        <f>_xlfn.IFERROR(L809*N809,"")</f>
        <v/>
      </c>
    </row>
    <row ht="45" customHeight="1" r="810" s="28" customFormat="1">
      <c r="A810" s="131" t="s">
        <v>2008</v>
      </c>
      <c r="B810" s="30"/>
      <c r="C810" s="160" t="s">
        <v>2009</v>
      </c>
      <c r="D810" s="146" t="s">
        <v>2010</v>
      </c>
      <c r="E810" s="147" t="s">
        <v>23</v>
      </c>
      <c r="F810" s="151" t="s">
        <v>193</v>
      </c>
      <c r="G810" s="150">
        <v>29.9</v>
      </c>
      <c r="H810" s="36">
        <f>G810*0.5*0.9*0.95</f>
        <v>12.78225</v>
      </c>
      <c r="I810" s="37">
        <f>H810*0.94</f>
        <v>12.015315</v>
      </c>
      <c r="J810" s="37">
        <f>H810*0.87</f>
        <v>11.1205575</v>
      </c>
      <c r="K810" s="161" t="s">
        <v>2009</v>
      </c>
      <c r="L810" s="39"/>
      <c r="M810" s="40" t="str">
        <f>IF(L810&lt;1,"",IF(L810&lt;6,0,IF(L810&lt;12,0.06,IF(L810&gt;11,0.13,0))))</f>
        <v/>
      </c>
      <c r="N810" s="41" t="str">
        <f>IF(L810=0,"",IF(L810&lt;6,H810,IF(L810&lt;12,I810,J810)))</f>
        <v/>
      </c>
      <c r="O810" s="40" t="str">
        <f>_xlfn.IFERROR(L810*N810,"")</f>
        <v/>
      </c>
    </row>
    <row ht="45" customHeight="1" r="811" s="28" customFormat="1">
      <c r="A811" s="131" t="s">
        <v>2011</v>
      </c>
      <c r="B811" s="30"/>
      <c r="C811" s="160" t="s">
        <v>2012</v>
      </c>
      <c r="D811" s="146" t="s">
        <v>2013</v>
      </c>
      <c r="E811" s="147" t="s">
        <v>23</v>
      </c>
      <c r="F811" s="151" t="s">
        <v>193</v>
      </c>
      <c r="G811" s="150">
        <v>29.9</v>
      </c>
      <c r="H811" s="36">
        <f>G811*0.5*0.9*0.95</f>
        <v>12.78225</v>
      </c>
      <c r="I811" s="37">
        <f>H811*0.94</f>
        <v>12.015315</v>
      </c>
      <c r="J811" s="37">
        <f>H811*0.87</f>
        <v>11.1205575</v>
      </c>
      <c r="K811" s="161" t="s">
        <v>2012</v>
      </c>
      <c r="L811" s="39"/>
      <c r="M811" s="40" t="str">
        <f>IF(L811&lt;1,"",IF(L811&lt;6,0,IF(L811&lt;12,0.06,IF(L811&gt;11,0.13,0))))</f>
        <v/>
      </c>
      <c r="N811" s="41" t="str">
        <f>IF(L811=0,"",IF(L811&lt;6,H811,IF(L811&lt;12,I811,J811)))</f>
        <v/>
      </c>
      <c r="O811" s="40" t="str">
        <f>_xlfn.IFERROR(L811*N811,"")</f>
        <v/>
      </c>
    </row>
    <row ht="45" customHeight="1" r="812" s="28" customFormat="1">
      <c r="A812" s="131" t="s">
        <v>2014</v>
      </c>
      <c r="B812" s="30"/>
      <c r="C812" s="160" t="s">
        <v>2015</v>
      </c>
      <c r="D812" s="146" t="s">
        <v>2016</v>
      </c>
      <c r="E812" s="147" t="s">
        <v>23</v>
      </c>
      <c r="F812" s="151" t="s">
        <v>193</v>
      </c>
      <c r="G812" s="150">
        <v>29.9</v>
      </c>
      <c r="H812" s="36">
        <f>G812*0.5*0.9*0.95</f>
        <v>12.78225</v>
      </c>
      <c r="I812" s="37">
        <f>H812*0.94</f>
        <v>12.015315</v>
      </c>
      <c r="J812" s="37">
        <f>H812*0.87</f>
        <v>11.1205575</v>
      </c>
      <c r="K812" s="161" t="s">
        <v>2015</v>
      </c>
      <c r="L812" s="39"/>
      <c r="M812" s="40" t="str">
        <f>IF(L812&lt;1,"",IF(L812&lt;6,0,IF(L812&lt;12,0.06,IF(L812&gt;11,0.13,0))))</f>
        <v/>
      </c>
      <c r="N812" s="41" t="str">
        <f>IF(L812=0,"",IF(L812&lt;6,H812,IF(L812&lt;12,I812,J812)))</f>
        <v/>
      </c>
      <c r="O812" s="40" t="str">
        <f>_xlfn.IFERROR(L812*N812,"")</f>
        <v/>
      </c>
    </row>
    <row ht="45" customHeight="1" r="813" s="28" customFormat="1">
      <c r="A813" s="131" t="s">
        <v>2017</v>
      </c>
      <c r="B813" s="30"/>
      <c r="C813" s="160" t="s">
        <v>2018</v>
      </c>
      <c r="D813" s="146" t="s">
        <v>2019</v>
      </c>
      <c r="E813" s="147" t="s">
        <v>23</v>
      </c>
      <c r="F813" s="151" t="s">
        <v>193</v>
      </c>
      <c r="G813" s="150">
        <v>29.9</v>
      </c>
      <c r="H813" s="36">
        <f>G813*0.5*0.9*0.95</f>
        <v>12.78225</v>
      </c>
      <c r="I813" s="37">
        <f>H813*0.94</f>
        <v>12.015315</v>
      </c>
      <c r="J813" s="37">
        <f>H813*0.87</f>
        <v>11.1205575</v>
      </c>
      <c r="K813" s="161" t="s">
        <v>2018</v>
      </c>
      <c r="L813" s="39"/>
      <c r="M813" s="40" t="str">
        <f>IF(L813&lt;1,"",IF(L813&lt;6,0,IF(L813&lt;12,0.06,IF(L813&gt;11,0.13,0))))</f>
        <v/>
      </c>
      <c r="N813" s="41" t="str">
        <f>IF(L813=0,"",IF(L813&lt;6,H813,IF(L813&lt;12,I813,J813)))</f>
        <v/>
      </c>
      <c r="O813" s="40" t="str">
        <f>_xlfn.IFERROR(L813*N813,"")</f>
        <v/>
      </c>
    </row>
    <row ht="45" customHeight="1" r="814" s="28" customFormat="1">
      <c r="A814" s="126">
        <v>8055035683898</v>
      </c>
      <c r="B814" s="30"/>
      <c r="C814" s="127" t="s">
        <v>2020</v>
      </c>
      <c r="D814" s="152" t="s">
        <v>2021</v>
      </c>
      <c r="E814" s="153">
        <v>2</v>
      </c>
      <c r="F814" s="154"/>
      <c r="G814" s="155">
        <v>34.9</v>
      </c>
      <c r="H814" s="36">
        <f>G814*0.5*0.9*0.95</f>
        <v>14.91975</v>
      </c>
      <c r="I814" s="62">
        <f>H814*0.94</f>
        <v>14.024565</v>
      </c>
      <c r="J814" s="62">
        <f>H814*0.87</f>
        <v>12.9801825</v>
      </c>
      <c r="K814" s="129" t="s">
        <v>2020</v>
      </c>
      <c r="L814" s="39"/>
      <c r="M814" s="40" t="str">
        <f>IF(L814&lt;1,"",IF(L814&lt;6,0,IF(L814&lt;12,0.06,IF(L814&gt;11,0.13,0))))</f>
        <v/>
      </c>
      <c r="N814" s="41" t="str">
        <f>IF(L814=0,"",IF(L814&lt;6,H814,IF(L814&lt;12,I814,J814)))</f>
        <v/>
      </c>
      <c r="O814" s="40" t="str">
        <f>_xlfn.IFERROR(L814*N814,"")</f>
        <v/>
      </c>
    </row>
    <row ht="45" customHeight="1" r="815" s="28" customFormat="1">
      <c r="A815" s="126">
        <v>8055035683904</v>
      </c>
      <c r="B815" s="30"/>
      <c r="C815" s="127" t="s">
        <v>2022</v>
      </c>
      <c r="D815" s="152" t="s">
        <v>2023</v>
      </c>
      <c r="E815" s="153">
        <v>2</v>
      </c>
      <c r="F815" s="154"/>
      <c r="G815" s="155">
        <v>34.9</v>
      </c>
      <c r="H815" s="36">
        <f>G815*0.5*0.9*0.95</f>
        <v>14.91975</v>
      </c>
      <c r="I815" s="62">
        <f>H815*0.94</f>
        <v>14.024565</v>
      </c>
      <c r="J815" s="62">
        <f>H815*0.87</f>
        <v>12.9801825</v>
      </c>
      <c r="K815" s="129" t="s">
        <v>2022</v>
      </c>
      <c r="L815" s="39"/>
      <c r="M815" s="40" t="str">
        <f>IF(L815&lt;1,"",IF(L815&lt;6,0,IF(L815&lt;12,0.06,IF(L815&gt;11,0.13,0))))</f>
        <v/>
      </c>
      <c r="N815" s="41" t="str">
        <f>IF(L815=0,"",IF(L815&lt;6,H815,IF(L815&lt;12,I815,J815)))</f>
        <v/>
      </c>
      <c r="O815" s="40" t="str">
        <f>_xlfn.IFERROR(L815*N815,"")</f>
        <v/>
      </c>
    </row>
    <row ht="45" customHeight="1" r="816" s="28" customFormat="1">
      <c r="A816" s="131" t="s">
        <v>2024</v>
      </c>
      <c r="B816" s="30"/>
      <c r="C816" s="160" t="s">
        <v>2025</v>
      </c>
      <c r="D816" s="146" t="s">
        <v>2026</v>
      </c>
      <c r="E816" s="147" t="s">
        <v>23</v>
      </c>
      <c r="F816" s="151" t="s">
        <v>193</v>
      </c>
      <c r="G816" s="150">
        <v>29.9</v>
      </c>
      <c r="H816" s="36">
        <f>G816*0.5*0.9*0.95</f>
        <v>12.78225</v>
      </c>
      <c r="I816" s="37">
        <f>H816*0.94</f>
        <v>12.015315</v>
      </c>
      <c r="J816" s="37">
        <f>H816*0.87</f>
        <v>11.1205575</v>
      </c>
      <c r="K816" s="161" t="s">
        <v>2025</v>
      </c>
      <c r="L816" s="39"/>
      <c r="M816" s="40" t="str">
        <f>IF(L816&lt;1,"",IF(L816&lt;6,0,IF(L816&lt;12,0.06,IF(L816&gt;11,0.13,0))))</f>
        <v/>
      </c>
      <c r="N816" s="41" t="str">
        <f>IF(L816=0,"",IF(L816&lt;6,H816,IF(L816&lt;12,I816,J816)))</f>
        <v/>
      </c>
      <c r="O816" s="40" t="str">
        <f>_xlfn.IFERROR(L816*N816,"")</f>
        <v/>
      </c>
    </row>
    <row ht="45" customHeight="1" r="817" s="28" customFormat="1">
      <c r="A817" s="126">
        <v>8055035683911</v>
      </c>
      <c r="B817" s="30"/>
      <c r="C817" s="127" t="s">
        <v>2027</v>
      </c>
      <c r="D817" s="152" t="s">
        <v>2028</v>
      </c>
      <c r="E817" s="153">
        <v>2</v>
      </c>
      <c r="F817" s="154"/>
      <c r="G817" s="155">
        <v>34.9</v>
      </c>
      <c r="H817" s="36">
        <f>G817*0.5*0.9*0.95</f>
        <v>14.91975</v>
      </c>
      <c r="I817" s="62">
        <f>H817*0.94</f>
        <v>14.024565</v>
      </c>
      <c r="J817" s="62">
        <f>H817*0.87</f>
        <v>12.9801825</v>
      </c>
      <c r="K817" s="129" t="s">
        <v>2027</v>
      </c>
      <c r="L817" s="39"/>
      <c r="M817" s="40" t="str">
        <f>IF(L817&lt;1,"",IF(L817&lt;6,0,IF(L817&lt;12,0.06,IF(L817&gt;11,0.13,0))))</f>
        <v/>
      </c>
      <c r="N817" s="41" t="str">
        <f>IF(L817=0,"",IF(L817&lt;6,H817,IF(L817&lt;12,I817,J817)))</f>
        <v/>
      </c>
      <c r="O817" s="40" t="str">
        <f>_xlfn.IFERROR(L817*N817,"")</f>
        <v/>
      </c>
    </row>
    <row ht="45" customHeight="1" r="818" s="28" customFormat="1">
      <c r="A818" s="131" t="s">
        <v>2029</v>
      </c>
      <c r="B818" s="30"/>
      <c r="C818" s="160" t="s">
        <v>2030</v>
      </c>
      <c r="D818" s="146" t="s">
        <v>2031</v>
      </c>
      <c r="E818" s="147" t="s">
        <v>23</v>
      </c>
      <c r="F818" s="151" t="s">
        <v>193</v>
      </c>
      <c r="G818" s="150">
        <v>29.9</v>
      </c>
      <c r="H818" s="36">
        <f>G818*0.5*0.9*0.95</f>
        <v>12.78225</v>
      </c>
      <c r="I818" s="37">
        <f>H818*0.94</f>
        <v>12.015315</v>
      </c>
      <c r="J818" s="37">
        <f>H818*0.87</f>
        <v>11.1205575</v>
      </c>
      <c r="K818" s="161" t="s">
        <v>2030</v>
      </c>
      <c r="L818" s="39"/>
      <c r="M818" s="40" t="str">
        <f>IF(L818&lt;1,"",IF(L818&lt;6,0,IF(L818&lt;12,0.06,IF(L818&gt;11,0.13,0))))</f>
        <v/>
      </c>
      <c r="N818" s="41" t="str">
        <f>IF(L818=0,"",IF(L818&lt;6,H818,IF(L818&lt;12,I818,J818)))</f>
        <v/>
      </c>
      <c r="O818" s="40" t="str">
        <f>_xlfn.IFERROR(L818*N818,"")</f>
        <v/>
      </c>
    </row>
    <row ht="45" customHeight="1" r="819" s="28" customFormat="1">
      <c r="A819" s="126">
        <v>8055035683874</v>
      </c>
      <c r="B819" s="30"/>
      <c r="C819" s="127" t="s">
        <v>2032</v>
      </c>
      <c r="D819" s="152" t="s">
        <v>2033</v>
      </c>
      <c r="E819" s="153">
        <v>2</v>
      </c>
      <c r="F819" s="154"/>
      <c r="G819" s="155">
        <v>29.9</v>
      </c>
      <c r="H819" s="36">
        <f>G819*0.5*0.9*0.95</f>
        <v>12.78225</v>
      </c>
      <c r="I819" s="62">
        <f>H819*0.94</f>
        <v>12.015315</v>
      </c>
      <c r="J819" s="62">
        <f>H819*0.87</f>
        <v>11.1205575</v>
      </c>
      <c r="K819" s="129" t="s">
        <v>2032</v>
      </c>
      <c r="L819" s="39"/>
      <c r="M819" s="40" t="str">
        <f>IF(L819&lt;1,"",IF(L819&lt;6,0,IF(L819&lt;12,0.06,IF(L819&gt;11,0.13,0))))</f>
        <v/>
      </c>
      <c r="N819" s="41" t="str">
        <f>IF(L819=0,"",IF(L819&lt;6,H819,IF(L819&lt;12,I819,J819)))</f>
        <v/>
      </c>
      <c r="O819" s="40" t="str">
        <f>_xlfn.IFERROR(L819*N819,"")</f>
        <v/>
      </c>
    </row>
    <row ht="45" customHeight="1" r="820" s="28" customFormat="1">
      <c r="A820" s="131" t="s">
        <v>2034</v>
      </c>
      <c r="B820" s="30"/>
      <c r="C820" s="160" t="s">
        <v>2035</v>
      </c>
      <c r="D820" s="146" t="s">
        <v>2036</v>
      </c>
      <c r="E820" s="147" t="s">
        <v>23</v>
      </c>
      <c r="F820" s="151" t="s">
        <v>193</v>
      </c>
      <c r="G820" s="150">
        <v>29.9</v>
      </c>
      <c r="H820" s="36">
        <f>G820*0.5*0.9*0.95</f>
        <v>12.78225</v>
      </c>
      <c r="I820" s="37">
        <f>H820*0.94</f>
        <v>12.015315</v>
      </c>
      <c r="J820" s="37">
        <f>H820*0.87</f>
        <v>11.1205575</v>
      </c>
      <c r="K820" s="161" t="s">
        <v>2035</v>
      </c>
      <c r="L820" s="39"/>
      <c r="M820" s="40" t="str">
        <f>IF(L820&lt;1,"",IF(L820&lt;6,0,IF(L820&lt;12,0.06,IF(L820&gt;11,0.13,0))))</f>
        <v/>
      </c>
      <c r="N820" s="41" t="str">
        <f>IF(L820=0,"",IF(L820&lt;6,H820,IF(L820&lt;12,I820,J820)))</f>
        <v/>
      </c>
      <c r="O820" s="40" t="str">
        <f>_xlfn.IFERROR(L820*N820,"")</f>
        <v/>
      </c>
    </row>
    <row ht="45" customHeight="1" r="821" s="28" customFormat="1">
      <c r="A821" s="126">
        <v>8055035683850</v>
      </c>
      <c r="B821" s="30"/>
      <c r="C821" s="127" t="s">
        <v>2037</v>
      </c>
      <c r="D821" s="152" t="s">
        <v>2038</v>
      </c>
      <c r="E821" s="153">
        <v>2</v>
      </c>
      <c r="F821" s="154"/>
      <c r="G821" s="155">
        <v>29.9</v>
      </c>
      <c r="H821" s="36">
        <f>G821*0.5*0.9*0.95</f>
        <v>12.78225</v>
      </c>
      <c r="I821" s="62">
        <f>H821*0.94</f>
        <v>12.015315</v>
      </c>
      <c r="J821" s="62">
        <f>H821*0.87</f>
        <v>11.1205575</v>
      </c>
      <c r="K821" s="129" t="s">
        <v>2037</v>
      </c>
      <c r="L821" s="39"/>
      <c r="M821" s="40" t="str">
        <f>IF(L821&lt;1,"",IF(L821&lt;6,0,IF(L821&lt;12,0.06,IF(L821&gt;11,0.13,0))))</f>
        <v/>
      </c>
      <c r="N821" s="41" t="str">
        <f>IF(L821=0,"",IF(L821&lt;6,H821,IF(L821&lt;12,I821,J821)))</f>
        <v/>
      </c>
      <c r="O821" s="40" t="str">
        <f>_xlfn.IFERROR(L821*N821,"")</f>
        <v/>
      </c>
    </row>
    <row ht="45" customHeight="1" r="822" s="28" customFormat="1">
      <c r="A822" s="126">
        <v>8055035683867</v>
      </c>
      <c r="B822" s="30"/>
      <c r="C822" s="127" t="s">
        <v>2039</v>
      </c>
      <c r="D822" s="152" t="s">
        <v>2040</v>
      </c>
      <c r="E822" s="153">
        <v>2</v>
      </c>
      <c r="F822" s="154"/>
      <c r="G822" s="155">
        <v>29.9</v>
      </c>
      <c r="H822" s="36">
        <f>G822*0.5*0.9*0.95</f>
        <v>12.78225</v>
      </c>
      <c r="I822" s="62">
        <f>H822*0.94</f>
        <v>12.015315</v>
      </c>
      <c r="J822" s="62">
        <f>H822*0.87</f>
        <v>11.1205575</v>
      </c>
      <c r="K822" s="129" t="s">
        <v>2039</v>
      </c>
      <c r="L822" s="39"/>
      <c r="M822" s="40" t="str">
        <f>IF(L822&lt;1,"",IF(L822&lt;6,0,IF(L822&lt;12,0.06,IF(L822&gt;11,0.13,0))))</f>
        <v/>
      </c>
      <c r="N822" s="41" t="str">
        <f>IF(L822=0,"",IF(L822&lt;6,H822,IF(L822&lt;12,I822,J822)))</f>
        <v/>
      </c>
      <c r="O822" s="40" t="str">
        <f>_xlfn.IFERROR(L822*N822,"")</f>
        <v/>
      </c>
    </row>
    <row ht="45" customHeight="1" r="823" s="28" customFormat="1">
      <c r="A823" s="131" t="s">
        <v>2041</v>
      </c>
      <c r="B823" s="30"/>
      <c r="C823" s="121" t="s">
        <v>2042</v>
      </c>
      <c r="D823" s="146" t="s">
        <v>2043</v>
      </c>
      <c r="E823" s="156">
        <v>2</v>
      </c>
      <c r="F823" s="151" t="s">
        <v>407</v>
      </c>
      <c r="G823" s="150">
        <v>27.9</v>
      </c>
      <c r="H823" s="36">
        <f>G823*0.5*0.9*0.95</f>
        <v>11.92725</v>
      </c>
      <c r="I823" s="37">
        <f>H823*0.94</f>
        <v>11.211615</v>
      </c>
      <c r="J823" s="37">
        <f>H823*0.87</f>
        <v>10.3767075</v>
      </c>
      <c r="K823" s="123" t="s">
        <v>2042</v>
      </c>
      <c r="L823" s="39"/>
      <c r="M823" s="40" t="str">
        <f>IF(L823&lt;1,"",IF(L823&lt;6,0,IF(L823&lt;12,0.06,IF(L823&gt;11,0.13,0))))</f>
        <v/>
      </c>
      <c r="N823" s="41" t="str">
        <f>IF(L823=0,"",IF(L823&lt;6,H823,IF(L823&lt;12,I823,J823)))</f>
        <v/>
      </c>
      <c r="O823" s="40" t="str">
        <f>_xlfn.IFERROR(L823*N823,"")</f>
        <v/>
      </c>
    </row>
    <row ht="45" customHeight="1" r="824" s="28" customFormat="1">
      <c r="A824" s="131" t="s">
        <v>2044</v>
      </c>
      <c r="B824" s="30"/>
      <c r="C824" s="121" t="s">
        <v>2045</v>
      </c>
      <c r="D824" s="146" t="s">
        <v>2046</v>
      </c>
      <c r="E824" s="156">
        <v>2</v>
      </c>
      <c r="F824" s="151" t="s">
        <v>407</v>
      </c>
      <c r="G824" s="150">
        <v>27.9</v>
      </c>
      <c r="H824" s="36">
        <f>G824*0.5*0.9*0.95</f>
        <v>11.92725</v>
      </c>
      <c r="I824" s="37">
        <f>H824*0.94</f>
        <v>11.211615</v>
      </c>
      <c r="J824" s="37">
        <f>H824*0.87</f>
        <v>10.3767075</v>
      </c>
      <c r="K824" s="123" t="s">
        <v>2045</v>
      </c>
      <c r="L824" s="39"/>
      <c r="M824" s="40" t="str">
        <f>IF(L824&lt;1,"",IF(L824&lt;6,0,IF(L824&lt;12,0.06,IF(L824&gt;11,0.13,0))))</f>
        <v/>
      </c>
      <c r="N824" s="41" t="str">
        <f>IF(L824=0,"",IF(L824&lt;6,H824,IF(L824&lt;12,I824,J824)))</f>
        <v/>
      </c>
      <c r="O824" s="40" t="str">
        <f>_xlfn.IFERROR(L824*N824,"")</f>
        <v/>
      </c>
    </row>
    <row ht="45" customHeight="1" r="825" s="28" customFormat="1">
      <c r="A825" s="131" t="s">
        <v>2047</v>
      </c>
      <c r="B825" s="30"/>
      <c r="C825" s="121" t="s">
        <v>2048</v>
      </c>
      <c r="D825" s="146" t="s">
        <v>2049</v>
      </c>
      <c r="E825" s="156">
        <v>2</v>
      </c>
      <c r="F825" s="151" t="s">
        <v>407</v>
      </c>
      <c r="G825" s="150">
        <v>27.9</v>
      </c>
      <c r="H825" s="36">
        <f>G825*0.5*0.9*0.95</f>
        <v>11.92725</v>
      </c>
      <c r="I825" s="37">
        <f>H825*0.94</f>
        <v>11.211615</v>
      </c>
      <c r="J825" s="37">
        <f>H825*0.87</f>
        <v>10.3767075</v>
      </c>
      <c r="K825" s="123" t="s">
        <v>2048</v>
      </c>
      <c r="L825" s="39"/>
      <c r="M825" s="40" t="str">
        <f>IF(L825&lt;1,"",IF(L825&lt;6,0,IF(L825&lt;12,0.06,IF(L825&gt;11,0.13,0))))</f>
        <v/>
      </c>
      <c r="N825" s="41" t="str">
        <f>IF(L825=0,"",IF(L825&lt;6,H825,IF(L825&lt;12,I825,J825)))</f>
        <v/>
      </c>
      <c r="O825" s="40" t="str">
        <f>_xlfn.IFERROR(L825*N825,"")</f>
        <v/>
      </c>
    </row>
    <row ht="45" customHeight="1" r="826" s="28" customFormat="1">
      <c r="A826" s="131" t="s">
        <v>2050</v>
      </c>
      <c r="B826" s="30"/>
      <c r="C826" s="121" t="s">
        <v>2051</v>
      </c>
      <c r="D826" s="146" t="s">
        <v>2052</v>
      </c>
      <c r="E826" s="156">
        <v>2</v>
      </c>
      <c r="F826" s="151" t="s">
        <v>407</v>
      </c>
      <c r="G826" s="150">
        <v>27.9</v>
      </c>
      <c r="H826" s="36">
        <f>G826*0.5*0.9*0.95</f>
        <v>11.92725</v>
      </c>
      <c r="I826" s="37">
        <f>H826*0.94</f>
        <v>11.211615</v>
      </c>
      <c r="J826" s="37">
        <f>H826*0.87</f>
        <v>10.3767075</v>
      </c>
      <c r="K826" s="123" t="s">
        <v>2051</v>
      </c>
      <c r="L826" s="39"/>
      <c r="M826" s="40" t="str">
        <f>IF(L826&lt;1,"",IF(L826&lt;6,0,IF(L826&lt;12,0.06,IF(L826&gt;11,0.13,0))))</f>
        <v/>
      </c>
      <c r="N826" s="41" t="str">
        <f>IF(L826=0,"",IF(L826&lt;6,H826,IF(L826&lt;12,I826,J826)))</f>
        <v/>
      </c>
      <c r="O826" s="40" t="str">
        <f>_xlfn.IFERROR(L826*N826,"")</f>
        <v/>
      </c>
    </row>
    <row ht="45" customHeight="1" r="827" s="28" customFormat="1">
      <c r="A827" s="131" t="s">
        <v>2053</v>
      </c>
      <c r="B827" s="30"/>
      <c r="C827" s="121" t="s">
        <v>2054</v>
      </c>
      <c r="D827" s="146" t="s">
        <v>2055</v>
      </c>
      <c r="E827" s="156">
        <v>2</v>
      </c>
      <c r="F827" s="151" t="s">
        <v>407</v>
      </c>
      <c r="G827" s="150">
        <v>27.9</v>
      </c>
      <c r="H827" s="36">
        <f>G827*0.5*0.9*0.95</f>
        <v>11.92725</v>
      </c>
      <c r="I827" s="37">
        <f>H827*0.94</f>
        <v>11.211615</v>
      </c>
      <c r="J827" s="37">
        <f>H827*0.87</f>
        <v>10.3767075</v>
      </c>
      <c r="K827" s="123" t="s">
        <v>2054</v>
      </c>
      <c r="L827" s="39"/>
      <c r="M827" s="40" t="str">
        <f>IF(L827&lt;1,"",IF(L827&lt;6,0,IF(L827&lt;12,0.06,IF(L827&gt;11,0.13,0))))</f>
        <v/>
      </c>
      <c r="N827" s="41" t="str">
        <f>IF(L827=0,"",IF(L827&lt;6,H827,IF(L827&lt;12,I827,J827)))</f>
        <v/>
      </c>
      <c r="O827" s="40" t="str">
        <f>_xlfn.IFERROR(L827*N827,"")</f>
        <v/>
      </c>
    </row>
    <row ht="45" customHeight="1" r="828" s="28" customFormat="1">
      <c r="A828" s="131" t="s">
        <v>2056</v>
      </c>
      <c r="B828" s="30"/>
      <c r="C828" s="121" t="s">
        <v>2057</v>
      </c>
      <c r="D828" s="146" t="s">
        <v>2058</v>
      </c>
      <c r="E828" s="156">
        <v>2</v>
      </c>
      <c r="F828" s="151" t="s">
        <v>407</v>
      </c>
      <c r="G828" s="150">
        <v>27.9</v>
      </c>
      <c r="H828" s="36">
        <f>G828*0.5*0.9*0.95</f>
        <v>11.92725</v>
      </c>
      <c r="I828" s="37">
        <f>H828*0.94</f>
        <v>11.211615</v>
      </c>
      <c r="J828" s="37">
        <f>H828*0.87</f>
        <v>10.3767075</v>
      </c>
      <c r="K828" s="123" t="s">
        <v>2057</v>
      </c>
      <c r="L828" s="39"/>
      <c r="M828" s="40" t="str">
        <f>IF(L828&lt;1,"",IF(L828&lt;6,0,IF(L828&lt;12,0.06,IF(L828&gt;11,0.13,0))))</f>
        <v/>
      </c>
      <c r="N828" s="41" t="str">
        <f>IF(L828=0,"",IF(L828&lt;6,H828,IF(L828&lt;12,I828,J828)))</f>
        <v/>
      </c>
      <c r="O828" s="40" t="str">
        <f>_xlfn.IFERROR(L828*N828,"")</f>
        <v/>
      </c>
    </row>
    <row ht="45" customHeight="1" r="829" s="28" customFormat="1">
      <c r="A829" s="131" t="s">
        <v>2059</v>
      </c>
      <c r="B829" s="30"/>
      <c r="C829" s="121" t="s">
        <v>2060</v>
      </c>
      <c r="D829" s="146" t="s">
        <v>2061</v>
      </c>
      <c r="E829" s="156">
        <v>2</v>
      </c>
      <c r="F829" s="151" t="s">
        <v>407</v>
      </c>
      <c r="G829" s="150">
        <v>27.9</v>
      </c>
      <c r="H829" s="36">
        <f>G829*0.5*0.9*0.95</f>
        <v>11.92725</v>
      </c>
      <c r="I829" s="37">
        <f>H829*0.94</f>
        <v>11.211615</v>
      </c>
      <c r="J829" s="37">
        <f>H829*0.87</f>
        <v>10.3767075</v>
      </c>
      <c r="K829" s="123" t="s">
        <v>2060</v>
      </c>
      <c r="L829" s="39"/>
      <c r="M829" s="40" t="str">
        <f>IF(L829&lt;1,"",IF(L829&lt;6,0,IF(L829&lt;12,0.06,IF(L829&gt;11,0.13,0))))</f>
        <v/>
      </c>
      <c r="N829" s="41" t="str">
        <f>IF(L829=0,"",IF(L829&lt;6,H829,IF(L829&lt;12,I829,J829)))</f>
        <v/>
      </c>
      <c r="O829" s="40" t="str">
        <f>_xlfn.IFERROR(L829*N829,"")</f>
        <v/>
      </c>
    </row>
    <row ht="45" customHeight="1" r="830" s="28" customFormat="1">
      <c r="A830" s="131" t="s">
        <v>2062</v>
      </c>
      <c r="B830" s="30"/>
      <c r="C830" s="121" t="s">
        <v>2063</v>
      </c>
      <c r="D830" s="146" t="s">
        <v>2064</v>
      </c>
      <c r="E830" s="156">
        <v>2</v>
      </c>
      <c r="F830" s="151" t="s">
        <v>407</v>
      </c>
      <c r="G830" s="150">
        <v>27.9</v>
      </c>
      <c r="H830" s="36">
        <f>G830*0.5*0.9*0.95</f>
        <v>11.92725</v>
      </c>
      <c r="I830" s="37">
        <f>H830*0.94</f>
        <v>11.211615</v>
      </c>
      <c r="J830" s="37">
        <f>H830*0.87</f>
        <v>10.3767075</v>
      </c>
      <c r="K830" s="123" t="s">
        <v>2063</v>
      </c>
      <c r="L830" s="39"/>
      <c r="M830" s="40" t="str">
        <f>IF(L830&lt;1,"",IF(L830&lt;6,0,IF(L830&lt;12,0.06,IF(L830&gt;11,0.13,0))))</f>
        <v/>
      </c>
      <c r="N830" s="41" t="str">
        <f>IF(L830=0,"",IF(L830&lt;6,H830,IF(L830&lt;12,I830,J830)))</f>
        <v/>
      </c>
      <c r="O830" s="40" t="str">
        <f>_xlfn.IFERROR(L830*N830,"")</f>
        <v/>
      </c>
    </row>
    <row ht="45" customHeight="1" r="831" s="28" customFormat="1">
      <c r="A831" s="131" t="s">
        <v>2065</v>
      </c>
      <c r="B831" s="30"/>
      <c r="C831" s="121" t="s">
        <v>2066</v>
      </c>
      <c r="D831" s="146" t="s">
        <v>2067</v>
      </c>
      <c r="E831" s="156">
        <v>2</v>
      </c>
      <c r="F831" s="151" t="s">
        <v>407</v>
      </c>
      <c r="G831" s="150">
        <v>39.9</v>
      </c>
      <c r="H831" s="36">
        <f>G831*0.5*0.9*0.95</f>
        <v>17.05725</v>
      </c>
      <c r="I831" s="37">
        <f>H831*0.94</f>
        <v>16.033815</v>
      </c>
      <c r="J831" s="37">
        <f>H831*0.87</f>
        <v>14.8398075</v>
      </c>
      <c r="K831" s="123" t="s">
        <v>2066</v>
      </c>
      <c r="L831" s="39"/>
      <c r="M831" s="40" t="str">
        <f>IF(L831&lt;1,"",IF(L831&lt;6,0,IF(L831&lt;12,0.06,IF(L831&gt;11,0.13,0))))</f>
        <v/>
      </c>
      <c r="N831" s="41" t="str">
        <f>IF(L831=0,"",IF(L831&lt;6,H831,IF(L831&lt;12,I831,J831)))</f>
        <v/>
      </c>
      <c r="O831" s="40" t="str">
        <f>_xlfn.IFERROR(L831*N831,"")</f>
        <v/>
      </c>
    </row>
    <row ht="45" customHeight="1" r="832" s="28" customFormat="1">
      <c r="A832" s="131" t="s">
        <v>2068</v>
      </c>
      <c r="B832" s="30"/>
      <c r="C832" s="121" t="s">
        <v>2069</v>
      </c>
      <c r="D832" s="146" t="s">
        <v>2070</v>
      </c>
      <c r="E832" s="156">
        <v>2</v>
      </c>
      <c r="F832" s="151" t="s">
        <v>407</v>
      </c>
      <c r="G832" s="150">
        <v>39.9</v>
      </c>
      <c r="H832" s="36">
        <f>G832*0.5*0.9*0.95</f>
        <v>17.05725</v>
      </c>
      <c r="I832" s="37">
        <f>H832*0.94</f>
        <v>16.033815</v>
      </c>
      <c r="J832" s="37">
        <f>H832*0.87</f>
        <v>14.8398075</v>
      </c>
      <c r="K832" s="123" t="s">
        <v>2069</v>
      </c>
      <c r="L832" s="39"/>
      <c r="M832" s="40" t="str">
        <f>IF(L832&lt;1,"",IF(L832&lt;6,0,IF(L832&lt;12,0.06,IF(L832&gt;11,0.13,0))))</f>
        <v/>
      </c>
      <c r="N832" s="41" t="str">
        <f>IF(L832=0,"",IF(L832&lt;6,H832,IF(L832&lt;12,I832,J832)))</f>
        <v/>
      </c>
      <c r="O832" s="40" t="str">
        <f>_xlfn.IFERROR(L832*N832,"")</f>
        <v/>
      </c>
    </row>
    <row ht="45" customHeight="1" r="833" s="28" customFormat="1">
      <c r="A833" s="131" t="s">
        <v>2071</v>
      </c>
      <c r="B833" s="30"/>
      <c r="C833" s="121" t="s">
        <v>2072</v>
      </c>
      <c r="D833" s="146" t="s">
        <v>2073</v>
      </c>
      <c r="E833" s="156">
        <v>2</v>
      </c>
      <c r="F833" s="151" t="s">
        <v>407</v>
      </c>
      <c r="G833" s="150">
        <v>39.9</v>
      </c>
      <c r="H833" s="36">
        <f>G833*0.5*0.9*0.95</f>
        <v>17.05725</v>
      </c>
      <c r="I833" s="37">
        <f>H833*0.94</f>
        <v>16.033815</v>
      </c>
      <c r="J833" s="37">
        <f>H833*0.87</f>
        <v>14.8398075</v>
      </c>
      <c r="K833" s="123" t="s">
        <v>2072</v>
      </c>
      <c r="L833" s="39"/>
      <c r="M833" s="40" t="str">
        <f>IF(L833&lt;1,"",IF(L833&lt;6,0,IF(L833&lt;12,0.06,IF(L833&gt;11,0.13,0))))</f>
        <v/>
      </c>
      <c r="N833" s="41" t="str">
        <f>IF(L833=0,"",IF(L833&lt;6,H833,IF(L833&lt;12,I833,J833)))</f>
        <v/>
      </c>
      <c r="O833" s="40" t="str">
        <f>_xlfn.IFERROR(L833*N833,"")</f>
        <v/>
      </c>
    </row>
    <row ht="45" customHeight="1" r="834" s="28" customFormat="1">
      <c r="A834" s="131" t="s">
        <v>2074</v>
      </c>
      <c r="B834" s="30"/>
      <c r="C834" s="121" t="s">
        <v>2075</v>
      </c>
      <c r="D834" s="146" t="s">
        <v>2076</v>
      </c>
      <c r="E834" s="156">
        <v>2</v>
      </c>
      <c r="F834" s="151" t="s">
        <v>407</v>
      </c>
      <c r="G834" s="150">
        <v>39.9</v>
      </c>
      <c r="H834" s="36">
        <f>G834*0.5*0.9*0.95</f>
        <v>17.05725</v>
      </c>
      <c r="I834" s="37">
        <f>H834*0.94</f>
        <v>16.033815</v>
      </c>
      <c r="J834" s="37">
        <f>H834*0.87</f>
        <v>14.8398075</v>
      </c>
      <c r="K834" s="123" t="s">
        <v>2075</v>
      </c>
      <c r="L834" s="39"/>
      <c r="M834" s="40" t="str">
        <f>IF(L834&lt;1,"",IF(L834&lt;6,0,IF(L834&lt;12,0.06,IF(L834&gt;11,0.13,0))))</f>
        <v/>
      </c>
      <c r="N834" s="41" t="str">
        <f>IF(L834=0,"",IF(L834&lt;6,H834,IF(L834&lt;12,I834,J834)))</f>
        <v/>
      </c>
      <c r="O834" s="40" t="str">
        <f>_xlfn.IFERROR(L834*N834,"")</f>
        <v/>
      </c>
    </row>
    <row ht="36" customHeight="1" r="835" s="28" customFormat="1">
      <c r="A835" s="132">
        <v>8055035681313</v>
      </c>
      <c r="B835" s="30"/>
      <c r="C835" s="121" t="s">
        <v>2077</v>
      </c>
      <c r="D835" s="146" t="s">
        <v>2078</v>
      </c>
      <c r="E835" s="156">
        <v>1</v>
      </c>
      <c r="F835" s="151" t="s">
        <v>239</v>
      </c>
      <c r="G835" s="150">
        <v>119</v>
      </c>
      <c r="H835" s="36">
        <f>G835*0.5*0.9*0.95</f>
        <v>50.8725</v>
      </c>
      <c r="I835" s="37">
        <f>H835*0.94</f>
        <v>47.82015</v>
      </c>
      <c r="J835" s="37">
        <f>H835*0.87</f>
        <v>44.259075</v>
      </c>
      <c r="K835" s="123" t="s">
        <v>2077</v>
      </c>
      <c r="L835" s="39"/>
      <c r="M835" s="40" t="str">
        <f>IF(L835&lt;1,"",IF(L835&lt;6,0,IF(L835&lt;12,0.06,IF(L835&gt;11,0.13,0))))</f>
        <v/>
      </c>
      <c r="N835" s="41" t="str">
        <f>IF(L835=0,"",IF(L835&lt;6,H835,IF(L835&lt;12,I835,J835)))</f>
        <v/>
      </c>
      <c r="O835" s="40" t="str">
        <f>_xlfn.IFERROR(L835*N835,"")</f>
        <v/>
      </c>
    </row>
    <row ht="36" customHeight="1" r="836" s="28" customFormat="1">
      <c r="A836" s="132">
        <v>8055035681320</v>
      </c>
      <c r="B836" s="30"/>
      <c r="C836" s="121" t="s">
        <v>2079</v>
      </c>
      <c r="D836" s="146" t="s">
        <v>2080</v>
      </c>
      <c r="E836" s="156">
        <v>1</v>
      </c>
      <c r="F836" s="151" t="s">
        <v>282</v>
      </c>
      <c r="G836" s="150">
        <v>149</v>
      </c>
      <c r="H836" s="36">
        <f>G836*0.5*0.9*0.95</f>
        <v>63.6975</v>
      </c>
      <c r="I836" s="37">
        <f>H836*0.94</f>
        <v>59.87565</v>
      </c>
      <c r="J836" s="37">
        <f>H836*0.87</f>
        <v>55.416825</v>
      </c>
      <c r="K836" s="123" t="s">
        <v>2079</v>
      </c>
      <c r="L836" s="39"/>
      <c r="M836" s="40" t="str">
        <f>IF(L836&lt;1,"",IF(L836&lt;6,0,IF(L836&lt;12,0.06,IF(L836&gt;11,0.13,0))))</f>
        <v/>
      </c>
      <c r="N836" s="41" t="str">
        <f>IF(L836=0,"",IF(L836&lt;6,H836,IF(L836&lt;12,I836,J836)))</f>
        <v/>
      </c>
      <c r="O836" s="40" t="str">
        <f>_xlfn.IFERROR(L836*N836,"")</f>
        <v/>
      </c>
    </row>
    <row ht="45" customHeight="1" r="837" s="28" customFormat="1">
      <c r="A837" s="131" t="s">
        <v>2081</v>
      </c>
      <c r="B837" s="30"/>
      <c r="C837" s="121" t="s">
        <v>2082</v>
      </c>
      <c r="D837" s="146" t="s">
        <v>2083</v>
      </c>
      <c r="E837" s="147" t="s">
        <v>406</v>
      </c>
      <c r="F837" s="151" t="s">
        <v>407</v>
      </c>
      <c r="G837" s="150">
        <v>11.9</v>
      </c>
      <c r="H837" s="36">
        <f>G837*0.5*0.9*0.95</f>
        <v>5.08725</v>
      </c>
      <c r="I837" s="37">
        <f>H837*0.94</f>
        <v>4.782015</v>
      </c>
      <c r="J837" s="37">
        <f>H837*0.87</f>
        <v>4.4259075</v>
      </c>
      <c r="K837" s="123" t="s">
        <v>2082</v>
      </c>
      <c r="L837" s="39"/>
      <c r="M837" s="40" t="str">
        <f>IF(L837&lt;1,"",IF(L837&lt;6,0,IF(L837&lt;12,0.06,IF(L837&gt;11,0.13,0))))</f>
        <v/>
      </c>
      <c r="N837" s="41" t="str">
        <f>IF(L837=0,"",IF(L837&lt;6,H837,IF(L837&lt;12,I837,J837)))</f>
        <v/>
      </c>
      <c r="O837" s="40" t="str">
        <f>_xlfn.IFERROR(L837*N837,"")</f>
        <v/>
      </c>
    </row>
    <row ht="45" customHeight="1" r="838" s="28" customFormat="1">
      <c r="A838" s="131" t="s">
        <v>2084</v>
      </c>
      <c r="B838" s="30"/>
      <c r="C838" s="121" t="s">
        <v>2085</v>
      </c>
      <c r="D838" s="146" t="s">
        <v>2086</v>
      </c>
      <c r="E838" s="156">
        <v>2</v>
      </c>
      <c r="F838" s="151" t="s">
        <v>293</v>
      </c>
      <c r="G838" s="150">
        <v>16.9</v>
      </c>
      <c r="H838" s="36">
        <f>G838*0.5*0.9*0.95</f>
        <v>7.22475</v>
      </c>
      <c r="I838" s="37">
        <f>H838*0.94</f>
        <v>6.791265</v>
      </c>
      <c r="J838" s="37">
        <f>H838*0.87</f>
        <v>6.2855325</v>
      </c>
      <c r="K838" s="123" t="s">
        <v>2085</v>
      </c>
      <c r="L838" s="39"/>
      <c r="M838" s="40" t="str">
        <f>IF(L838&lt;1,"",IF(L838&lt;6,0,IF(L838&lt;12,0.06,IF(L838&gt;11,0.13,0))))</f>
        <v/>
      </c>
      <c r="N838" s="41" t="str">
        <f>IF(L838=0,"",IF(L838&lt;6,H838,IF(L838&lt;12,I838,J838)))</f>
        <v/>
      </c>
      <c r="O838" s="40" t="str">
        <f>_xlfn.IFERROR(L838*N838,"")</f>
        <v/>
      </c>
    </row>
    <row ht="45" customHeight="1" r="839" s="28" customFormat="1">
      <c r="A839" s="131" t="s">
        <v>2087</v>
      </c>
      <c r="B839" s="30"/>
      <c r="C839" s="121" t="s">
        <v>2088</v>
      </c>
      <c r="D839" s="146" t="s">
        <v>2089</v>
      </c>
      <c r="E839" s="156">
        <v>2</v>
      </c>
      <c r="F839" s="151" t="s">
        <v>293</v>
      </c>
      <c r="G839" s="150">
        <v>16.9</v>
      </c>
      <c r="H839" s="36">
        <f>G839*0.5*0.9*0.95</f>
        <v>7.22475</v>
      </c>
      <c r="I839" s="37">
        <f>H839*0.94</f>
        <v>6.791265</v>
      </c>
      <c r="J839" s="37">
        <f>H839*0.87</f>
        <v>6.2855325</v>
      </c>
      <c r="K839" s="123" t="s">
        <v>2088</v>
      </c>
      <c r="L839" s="39"/>
      <c r="M839" s="40" t="str">
        <f>IF(L839&lt;1,"",IF(L839&lt;6,0,IF(L839&lt;12,0.06,IF(L839&gt;11,0.13,0))))</f>
        <v/>
      </c>
      <c r="N839" s="41" t="str">
        <f>IF(L839=0,"",IF(L839&lt;6,H839,IF(L839&lt;12,I839,J839)))</f>
        <v/>
      </c>
      <c r="O839" s="40" t="str">
        <f>_xlfn.IFERROR(L839*N839,"")</f>
        <v/>
      </c>
    </row>
    <row ht="45" customHeight="1" r="840" s="28" customFormat="1">
      <c r="A840" s="131" t="s">
        <v>2090</v>
      </c>
      <c r="B840" s="30"/>
      <c r="C840" s="121" t="s">
        <v>2091</v>
      </c>
      <c r="D840" s="146" t="s">
        <v>2092</v>
      </c>
      <c r="E840" s="156">
        <v>2</v>
      </c>
      <c r="F840" s="151" t="s">
        <v>293</v>
      </c>
      <c r="G840" s="150">
        <v>16.9</v>
      </c>
      <c r="H840" s="36">
        <f>G840*0.5*0.9*0.95</f>
        <v>7.22475</v>
      </c>
      <c r="I840" s="37">
        <f>H840*0.94</f>
        <v>6.791265</v>
      </c>
      <c r="J840" s="37">
        <f>H840*0.87</f>
        <v>6.2855325</v>
      </c>
      <c r="K840" s="123" t="s">
        <v>2091</v>
      </c>
      <c r="L840" s="39"/>
      <c r="M840" s="40" t="str">
        <f>IF(L840&lt;1,"",IF(L840&lt;6,0,IF(L840&lt;12,0.06,IF(L840&gt;11,0.13,0))))</f>
        <v/>
      </c>
      <c r="N840" s="41" t="str">
        <f>IF(L840=0,"",IF(L840&lt;6,H840,IF(L840&lt;12,I840,J840)))</f>
        <v/>
      </c>
      <c r="O840" s="40" t="str">
        <f>_xlfn.IFERROR(L840*N840,"")</f>
        <v/>
      </c>
    </row>
    <row ht="45" customHeight="1" r="841" s="28" customFormat="1">
      <c r="A841" s="131" t="s">
        <v>2093</v>
      </c>
      <c r="B841" s="30"/>
      <c r="C841" s="121" t="s">
        <v>2094</v>
      </c>
      <c r="D841" s="146" t="s">
        <v>2095</v>
      </c>
      <c r="E841" s="156">
        <v>2</v>
      </c>
      <c r="F841" s="151" t="s">
        <v>293</v>
      </c>
      <c r="G841" s="150">
        <v>16.9</v>
      </c>
      <c r="H841" s="36">
        <f>G841*0.5*0.9*0.95</f>
        <v>7.22475</v>
      </c>
      <c r="I841" s="37">
        <f>H841*0.94</f>
        <v>6.791265</v>
      </c>
      <c r="J841" s="37">
        <f>H841*0.87</f>
        <v>6.2855325</v>
      </c>
      <c r="K841" s="123" t="s">
        <v>2094</v>
      </c>
      <c r="L841" s="39"/>
      <c r="M841" s="40" t="str">
        <f>IF(L841&lt;1,"",IF(L841&lt;6,0,IF(L841&lt;12,0.06,IF(L841&gt;11,0.13,0))))</f>
        <v/>
      </c>
      <c r="N841" s="41" t="str">
        <f>IF(L841=0,"",IF(L841&lt;6,H841,IF(L841&lt;12,I841,J841)))</f>
        <v/>
      </c>
      <c r="O841" s="40" t="str">
        <f>_xlfn.IFERROR(L841*N841,"")</f>
        <v/>
      </c>
    </row>
    <row ht="45" customHeight="1" r="842" s="28" customFormat="1">
      <c r="A842" s="131" t="s">
        <v>2096</v>
      </c>
      <c r="B842" s="30"/>
      <c r="C842" s="121" t="s">
        <v>2097</v>
      </c>
      <c r="D842" s="146" t="s">
        <v>2098</v>
      </c>
      <c r="E842" s="156">
        <v>2</v>
      </c>
      <c r="F842" s="151" t="s">
        <v>239</v>
      </c>
      <c r="G842" s="150">
        <v>39.9</v>
      </c>
      <c r="H842" s="36">
        <f>G842*0.5*0.9*0.95</f>
        <v>17.05725</v>
      </c>
      <c r="I842" s="37">
        <f>H842*0.94</f>
        <v>16.033815</v>
      </c>
      <c r="J842" s="37">
        <f>H842*0.87</f>
        <v>14.8398075</v>
      </c>
      <c r="K842" s="123" t="s">
        <v>2097</v>
      </c>
      <c r="L842" s="39"/>
      <c r="M842" s="40" t="str">
        <f>IF(L842&lt;1,"",IF(L842&lt;6,0,IF(L842&lt;12,0.06,IF(L842&gt;11,0.13,0))))</f>
        <v/>
      </c>
      <c r="N842" s="41" t="str">
        <f>IF(L842=0,"",IF(L842&lt;6,H842,IF(L842&lt;12,I842,J842)))</f>
        <v/>
      </c>
      <c r="O842" s="40" t="str">
        <f>_xlfn.IFERROR(L842*N842,"")</f>
        <v/>
      </c>
    </row>
    <row ht="45" customHeight="1" r="843" s="28" customFormat="1">
      <c r="A843" s="131" t="s">
        <v>2099</v>
      </c>
      <c r="B843" s="30"/>
      <c r="C843" s="121" t="s">
        <v>2100</v>
      </c>
      <c r="D843" s="146" t="s">
        <v>2101</v>
      </c>
      <c r="E843" s="156">
        <v>2</v>
      </c>
      <c r="F843" s="151" t="s">
        <v>239</v>
      </c>
      <c r="G843" s="150">
        <v>39.9</v>
      </c>
      <c r="H843" s="36">
        <f>G843*0.5*0.9*0.95</f>
        <v>17.05725</v>
      </c>
      <c r="I843" s="37">
        <f>H843*0.94</f>
        <v>16.033815</v>
      </c>
      <c r="J843" s="37">
        <f>H843*0.87</f>
        <v>14.8398075</v>
      </c>
      <c r="K843" s="123" t="s">
        <v>2100</v>
      </c>
      <c r="L843" s="39"/>
      <c r="M843" s="40" t="str">
        <f>IF(L843&lt;1,"",IF(L843&lt;6,0,IF(L843&lt;12,0.06,IF(L843&gt;11,0.13,0))))</f>
        <v/>
      </c>
      <c r="N843" s="41" t="str">
        <f>IF(L843=0,"",IF(L843&lt;6,H843,IF(L843&lt;12,I843,J843)))</f>
        <v/>
      </c>
      <c r="O843" s="40" t="str">
        <f>_xlfn.IFERROR(L843*N843,"")</f>
        <v/>
      </c>
    </row>
    <row ht="45" customHeight="1" r="844" s="28" customFormat="1">
      <c r="A844" s="131" t="s">
        <v>2102</v>
      </c>
      <c r="B844" s="30"/>
      <c r="C844" s="121" t="s">
        <v>2103</v>
      </c>
      <c r="D844" s="146" t="s">
        <v>2104</v>
      </c>
      <c r="E844" s="156">
        <v>2</v>
      </c>
      <c r="F844" s="151" t="s">
        <v>193</v>
      </c>
      <c r="G844" s="150">
        <v>34.9</v>
      </c>
      <c r="H844" s="36">
        <f>G844*0.5*0.9*0.95</f>
        <v>14.91975</v>
      </c>
      <c r="I844" s="37">
        <f>H844*0.94</f>
        <v>14.024565</v>
      </c>
      <c r="J844" s="37">
        <f>H844*0.87</f>
        <v>12.9801825</v>
      </c>
      <c r="K844" s="123" t="s">
        <v>2103</v>
      </c>
      <c r="L844" s="39"/>
      <c r="M844" s="40" t="str">
        <f>IF(L844&lt;1,"",IF(L844&lt;6,0,IF(L844&lt;12,0.06,IF(L844&gt;11,0.13,0))))</f>
        <v/>
      </c>
      <c r="N844" s="41" t="str">
        <f>IF(L844=0,"",IF(L844&lt;6,H844,IF(L844&lt;12,I844,J844)))</f>
        <v/>
      </c>
      <c r="O844" s="40" t="str">
        <f>_xlfn.IFERROR(L844*N844,"")</f>
        <v/>
      </c>
    </row>
    <row ht="45" customHeight="1" r="845" s="28" customFormat="1">
      <c r="A845" s="131" t="s">
        <v>2105</v>
      </c>
      <c r="B845" s="30"/>
      <c r="C845" s="121" t="s">
        <v>2106</v>
      </c>
      <c r="D845" s="146" t="s">
        <v>2107</v>
      </c>
      <c r="E845" s="156">
        <v>2</v>
      </c>
      <c r="F845" s="151" t="s">
        <v>193</v>
      </c>
      <c r="G845" s="150">
        <v>34.9</v>
      </c>
      <c r="H845" s="36">
        <f>G845*0.5*0.9*0.95</f>
        <v>14.91975</v>
      </c>
      <c r="I845" s="37">
        <f>H845*0.94</f>
        <v>14.024565</v>
      </c>
      <c r="J845" s="37">
        <f>H845*0.87</f>
        <v>12.9801825</v>
      </c>
      <c r="K845" s="123" t="s">
        <v>2106</v>
      </c>
      <c r="L845" s="39"/>
      <c r="M845" s="40" t="str">
        <f>IF(L845&lt;1,"",IF(L845&lt;6,0,IF(L845&lt;12,0.06,IF(L845&gt;11,0.13,0))))</f>
        <v/>
      </c>
      <c r="N845" s="41" t="str">
        <f>IF(L845=0,"",IF(L845&lt;6,H845,IF(L845&lt;12,I845,J845)))</f>
        <v/>
      </c>
      <c r="O845" s="40" t="str">
        <f>_xlfn.IFERROR(L845*N845,"")</f>
        <v/>
      </c>
    </row>
    <row ht="45" customHeight="1" r="846" s="28" customFormat="1">
      <c r="A846" s="131" t="s">
        <v>2108</v>
      </c>
      <c r="B846" s="30"/>
      <c r="C846" s="121" t="s">
        <v>2109</v>
      </c>
      <c r="D846" s="146" t="s">
        <v>2110</v>
      </c>
      <c r="E846" s="156">
        <v>2</v>
      </c>
      <c r="F846" s="151" t="s">
        <v>193</v>
      </c>
      <c r="G846" s="150">
        <v>34.9</v>
      </c>
      <c r="H846" s="36">
        <f>G846*0.5*0.9*0.95</f>
        <v>14.91975</v>
      </c>
      <c r="I846" s="37">
        <f>H846*0.94</f>
        <v>14.024565</v>
      </c>
      <c r="J846" s="37">
        <f>H846*0.87</f>
        <v>12.9801825</v>
      </c>
      <c r="K846" s="123" t="s">
        <v>2109</v>
      </c>
      <c r="L846" s="39"/>
      <c r="M846" s="40" t="str">
        <f>IF(L846&lt;1,"",IF(L846&lt;6,0,IF(L846&lt;12,0.06,IF(L846&gt;11,0.13,0))))</f>
        <v/>
      </c>
      <c r="N846" s="41" t="str">
        <f>IF(L846=0,"",IF(L846&lt;6,H846,IF(L846&lt;12,I846,J846)))</f>
        <v/>
      </c>
      <c r="O846" s="40" t="str">
        <f>_xlfn.IFERROR(L846*N846,"")</f>
        <v/>
      </c>
    </row>
    <row ht="45" customHeight="1" r="847" s="28" customFormat="1">
      <c r="A847" s="132">
        <v>8055035681818</v>
      </c>
      <c r="B847" s="30"/>
      <c r="C847" s="121" t="s">
        <v>2111</v>
      </c>
      <c r="D847" s="146" t="s">
        <v>2112</v>
      </c>
      <c r="E847" s="156">
        <v>2</v>
      </c>
      <c r="F847" s="151" t="s">
        <v>193</v>
      </c>
      <c r="G847" s="150">
        <v>11.9</v>
      </c>
      <c r="H847" s="36">
        <f>G847*0.5*0.9*0.95</f>
        <v>5.08725</v>
      </c>
      <c r="I847" s="37">
        <f>H847*0.94</f>
        <v>4.782015</v>
      </c>
      <c r="J847" s="37">
        <f>H847*0.87</f>
        <v>4.4259075</v>
      </c>
      <c r="K847" s="123" t="s">
        <v>2111</v>
      </c>
      <c r="L847" s="39"/>
      <c r="M847" s="40" t="str">
        <f>IF(L847&lt;1,"",IF(L847&lt;6,0,IF(L847&lt;12,0.06,IF(L847&gt;11,0.13,0))))</f>
        <v/>
      </c>
      <c r="N847" s="41" t="str">
        <f>IF(L847=0,"",IF(L847&lt;6,H847,IF(L847&lt;12,I847,J847)))</f>
        <v/>
      </c>
      <c r="O847" s="40" t="str">
        <f>_xlfn.IFERROR(L847*N847,"")</f>
        <v/>
      </c>
    </row>
    <row ht="45" customHeight="1" r="848" s="28" customFormat="1">
      <c r="A848" s="131" t="s">
        <v>2113</v>
      </c>
      <c r="B848" s="30"/>
      <c r="C848" s="121" t="s">
        <v>2114</v>
      </c>
      <c r="D848" s="146" t="s">
        <v>2115</v>
      </c>
      <c r="E848" s="156">
        <v>2</v>
      </c>
      <c r="F848" s="151" t="s">
        <v>193</v>
      </c>
      <c r="G848" s="150">
        <v>11.9</v>
      </c>
      <c r="H848" s="36">
        <f>G848*0.5*0.9*0.95</f>
        <v>5.08725</v>
      </c>
      <c r="I848" s="37">
        <f>H848*0.94</f>
        <v>4.782015</v>
      </c>
      <c r="J848" s="37">
        <f>H848*0.87</f>
        <v>4.4259075</v>
      </c>
      <c r="K848" s="123" t="s">
        <v>2114</v>
      </c>
      <c r="L848" s="39"/>
      <c r="M848" s="40" t="str">
        <f>IF(L848&lt;1,"",IF(L848&lt;6,0,IF(L848&lt;12,0.06,IF(L848&gt;11,0.13,0))))</f>
        <v/>
      </c>
      <c r="N848" s="41" t="str">
        <f>IF(L848=0,"",IF(L848&lt;6,H848,IF(L848&lt;12,I848,J848)))</f>
        <v/>
      </c>
      <c r="O848" s="40" t="str">
        <f>_xlfn.IFERROR(L848*N848,"")</f>
        <v/>
      </c>
    </row>
    <row ht="45" customHeight="1" r="849" s="28" customFormat="1">
      <c r="A849" s="131" t="s">
        <v>2116</v>
      </c>
      <c r="B849" s="30"/>
      <c r="C849" s="121" t="s">
        <v>2117</v>
      </c>
      <c r="D849" s="146" t="s">
        <v>2118</v>
      </c>
      <c r="E849" s="156">
        <v>2</v>
      </c>
      <c r="F849" s="151" t="s">
        <v>193</v>
      </c>
      <c r="G849" s="150">
        <v>19.9</v>
      </c>
      <c r="H849" s="36">
        <f>G849*0.5*0.9*0.95</f>
        <v>8.50725</v>
      </c>
      <c r="I849" s="37">
        <f>H849*0.94</f>
        <v>7.996815</v>
      </c>
      <c r="J849" s="37">
        <f>H849*0.87</f>
        <v>7.4013075</v>
      </c>
      <c r="K849" s="123" t="s">
        <v>2117</v>
      </c>
      <c r="L849" s="39"/>
      <c r="M849" s="40" t="str">
        <f>IF(L849&lt;1,"",IF(L849&lt;6,0,IF(L849&lt;12,0.06,IF(L849&gt;11,0.13,0))))</f>
        <v/>
      </c>
      <c r="N849" s="41" t="str">
        <f>IF(L849=0,"",IF(L849&lt;6,H849,IF(L849&lt;12,I849,J849)))</f>
        <v/>
      </c>
      <c r="O849" s="40" t="str">
        <f>_xlfn.IFERROR(L849*N849,"")</f>
        <v/>
      </c>
    </row>
    <row ht="45" customHeight="1" r="850" s="28" customFormat="1">
      <c r="A850" s="131" t="s">
        <v>2119</v>
      </c>
      <c r="B850" s="30"/>
      <c r="C850" s="121" t="s">
        <v>2120</v>
      </c>
      <c r="D850" s="146" t="s">
        <v>2121</v>
      </c>
      <c r="E850" s="156">
        <v>2</v>
      </c>
      <c r="F850" s="151" t="s">
        <v>193</v>
      </c>
      <c r="G850" s="150">
        <v>22.9</v>
      </c>
      <c r="H850" s="36">
        <f>G850*0.5*0.9*0.95</f>
        <v>9.78975</v>
      </c>
      <c r="I850" s="37">
        <f>H850*0.94</f>
        <v>9.202365</v>
      </c>
      <c r="J850" s="37">
        <f>H850*0.87</f>
        <v>8.5170825</v>
      </c>
      <c r="K850" s="123" t="s">
        <v>2120</v>
      </c>
      <c r="L850" s="39"/>
      <c r="M850" s="40" t="str">
        <f>IF(L850&lt;1,"",IF(L850&lt;6,0,IF(L850&lt;12,0.06,IF(L850&gt;11,0.13,0))))</f>
        <v/>
      </c>
      <c r="N850" s="41" t="str">
        <f>IF(L850=0,"",IF(L850&lt;6,H850,IF(L850&lt;12,I850,J850)))</f>
        <v/>
      </c>
      <c r="O850" s="40" t="str">
        <f>_xlfn.IFERROR(L850*N850,"")</f>
        <v/>
      </c>
    </row>
    <row ht="45" customHeight="1" r="851" s="28" customFormat="1">
      <c r="A851" s="131" t="s">
        <v>2122</v>
      </c>
      <c r="B851" s="30"/>
      <c r="C851" s="121" t="s">
        <v>2123</v>
      </c>
      <c r="D851" s="146" t="s">
        <v>2124</v>
      </c>
      <c r="E851" s="156">
        <v>2</v>
      </c>
      <c r="F851" s="151" t="s">
        <v>1427</v>
      </c>
      <c r="G851" s="150">
        <v>14.9</v>
      </c>
      <c r="H851" s="36">
        <f>G851*0.5*0.9*0.95</f>
        <v>6.36975</v>
      </c>
      <c r="I851" s="37">
        <f>H851*0.94</f>
        <v>5.987565</v>
      </c>
      <c r="J851" s="37">
        <f>H851*0.87</f>
        <v>5.5416825</v>
      </c>
      <c r="K851" s="123" t="s">
        <v>2123</v>
      </c>
      <c r="L851" s="39"/>
      <c r="M851" s="40" t="str">
        <f>IF(L851&lt;1,"",IF(L851&lt;6,0,IF(L851&lt;12,0.06,IF(L851&gt;11,0.13,0))))</f>
        <v/>
      </c>
      <c r="N851" s="41" t="str">
        <f>IF(L851=0,"",IF(L851&lt;6,H851,IF(L851&lt;12,I851,J851)))</f>
        <v/>
      </c>
      <c r="O851" s="40" t="str">
        <f>_xlfn.IFERROR(L851*N851,"")</f>
        <v/>
      </c>
    </row>
    <row ht="45" customHeight="1" r="852" s="28" customFormat="1">
      <c r="A852" s="132">
        <v>8055035682365</v>
      </c>
      <c r="B852" s="30"/>
      <c r="C852" s="121" t="s">
        <v>2125</v>
      </c>
      <c r="D852" s="146" t="s">
        <v>2126</v>
      </c>
      <c r="E852" s="156">
        <v>2</v>
      </c>
      <c r="F852" s="151" t="s">
        <v>1427</v>
      </c>
      <c r="G852" s="150">
        <v>14.9</v>
      </c>
      <c r="H852" s="36">
        <f>G852*0.5*0.9*0.95</f>
        <v>6.36975</v>
      </c>
      <c r="I852" s="37">
        <f>H852*0.94</f>
        <v>5.987565</v>
      </c>
      <c r="J852" s="37">
        <f>H852*0.87</f>
        <v>5.5416825</v>
      </c>
      <c r="K852" s="123" t="s">
        <v>2125</v>
      </c>
      <c r="L852" s="39"/>
      <c r="M852" s="40" t="str">
        <f>IF(L852&lt;1,"",IF(L852&lt;6,0,IF(L852&lt;12,0.06,IF(L852&gt;11,0.13,0))))</f>
        <v/>
      </c>
      <c r="N852" s="41" t="str">
        <f>IF(L852=0,"",IF(L852&lt;6,H852,IF(L852&lt;12,I852,J852)))</f>
        <v/>
      </c>
      <c r="O852" s="40" t="str">
        <f>_xlfn.IFERROR(L852*N852,"")</f>
        <v/>
      </c>
    </row>
    <row ht="45" customHeight="1" r="853" s="28" customFormat="1">
      <c r="A853" s="131" t="s">
        <v>2127</v>
      </c>
      <c r="B853" s="30"/>
      <c r="C853" s="121" t="s">
        <v>2128</v>
      </c>
      <c r="D853" s="146" t="s">
        <v>2129</v>
      </c>
      <c r="E853" s="156">
        <v>2</v>
      </c>
      <c r="F853" s="151" t="s">
        <v>1427</v>
      </c>
      <c r="G853" s="150">
        <v>14.9</v>
      </c>
      <c r="H853" s="36">
        <f>G853*0.5*0.9*0.95</f>
        <v>6.36975</v>
      </c>
      <c r="I853" s="37">
        <f>H853*0.94</f>
        <v>5.987565</v>
      </c>
      <c r="J853" s="37">
        <f>H853*0.87</f>
        <v>5.5416825</v>
      </c>
      <c r="K853" s="123" t="s">
        <v>2128</v>
      </c>
      <c r="L853" s="39"/>
      <c r="M853" s="40" t="str">
        <f>IF(L853&lt;1,"",IF(L853&lt;6,0,IF(L853&lt;12,0.06,IF(L853&gt;11,0.13,0))))</f>
        <v/>
      </c>
      <c r="N853" s="41" t="str">
        <f>IF(L853=0,"",IF(L853&lt;6,H853,IF(L853&lt;12,I853,J853)))</f>
        <v/>
      </c>
      <c r="O853" s="40" t="str">
        <f>_xlfn.IFERROR(L853*N853,"")</f>
        <v/>
      </c>
    </row>
    <row ht="45" customHeight="1" r="854" s="28" customFormat="1">
      <c r="A854" s="131" t="s">
        <v>2130</v>
      </c>
      <c r="B854" s="30"/>
      <c r="C854" s="121" t="s">
        <v>2131</v>
      </c>
      <c r="D854" s="146" t="s">
        <v>2132</v>
      </c>
      <c r="E854" s="156">
        <v>2</v>
      </c>
      <c r="F854" s="151" t="s">
        <v>1413</v>
      </c>
      <c r="G854" s="150">
        <v>19.9</v>
      </c>
      <c r="H854" s="36">
        <f>G854*0.5*0.9*0.95</f>
        <v>8.50725</v>
      </c>
      <c r="I854" s="37">
        <f>H854*0.94</f>
        <v>7.996815</v>
      </c>
      <c r="J854" s="37">
        <f>H854*0.87</f>
        <v>7.4013075</v>
      </c>
      <c r="K854" s="123" t="s">
        <v>2131</v>
      </c>
      <c r="L854" s="39"/>
      <c r="M854" s="40" t="str">
        <f>IF(L854&lt;1,"",IF(L854&lt;6,0,IF(L854&lt;12,0.06,IF(L854&gt;11,0.13,0))))</f>
        <v/>
      </c>
      <c r="N854" s="41" t="str">
        <f>IF(L854=0,"",IF(L854&lt;6,H854,IF(L854&lt;12,I854,J854)))</f>
        <v/>
      </c>
      <c r="O854" s="40" t="str">
        <f>_xlfn.IFERROR(L854*N854,"")</f>
        <v/>
      </c>
    </row>
    <row ht="45" customHeight="1" r="855" s="28" customFormat="1">
      <c r="A855" s="131" t="s">
        <v>2133</v>
      </c>
      <c r="B855" s="30"/>
      <c r="C855" s="121" t="s">
        <v>2134</v>
      </c>
      <c r="D855" s="146" t="s">
        <v>2135</v>
      </c>
      <c r="E855" s="156">
        <v>2</v>
      </c>
      <c r="F855" s="151" t="s">
        <v>1413</v>
      </c>
      <c r="G855" s="150">
        <v>22.9</v>
      </c>
      <c r="H855" s="36">
        <f>G855*0.5*0.9*0.95</f>
        <v>9.78975</v>
      </c>
      <c r="I855" s="37">
        <f>H855*0.94</f>
        <v>9.202365</v>
      </c>
      <c r="J855" s="37">
        <f>H855*0.87</f>
        <v>8.5170825</v>
      </c>
      <c r="K855" s="123" t="s">
        <v>2134</v>
      </c>
      <c r="L855" s="39"/>
      <c r="M855" s="40" t="str">
        <f>IF(L855&lt;1,"",IF(L855&lt;6,0,IF(L855&lt;12,0.06,IF(L855&gt;11,0.13,0))))</f>
        <v/>
      </c>
      <c r="N855" s="41" t="str">
        <f>IF(L855=0,"",IF(L855&lt;6,H855,IF(L855&lt;12,I855,J855)))</f>
        <v/>
      </c>
      <c r="O855" s="40" t="str">
        <f>_xlfn.IFERROR(L855*N855,"")</f>
        <v/>
      </c>
    </row>
    <row ht="45" customHeight="1" r="856" s="28" customFormat="1">
      <c r="A856" s="131" t="s">
        <v>2136</v>
      </c>
      <c r="B856" s="30"/>
      <c r="C856" s="121" t="s">
        <v>2137</v>
      </c>
      <c r="D856" s="146" t="s">
        <v>2138</v>
      </c>
      <c r="E856" s="156">
        <v>2</v>
      </c>
      <c r="F856" s="151" t="s">
        <v>193</v>
      </c>
      <c r="G856" s="150">
        <v>19.9</v>
      </c>
      <c r="H856" s="36">
        <f>G856*0.5*0.9*0.95</f>
        <v>8.50725</v>
      </c>
      <c r="I856" s="37">
        <f>H856*0.94</f>
        <v>7.996815</v>
      </c>
      <c r="J856" s="37">
        <f>H856*0.87</f>
        <v>7.4013075</v>
      </c>
      <c r="K856" s="123" t="s">
        <v>2137</v>
      </c>
      <c r="L856" s="39"/>
      <c r="M856" s="40" t="str">
        <f>IF(L856&lt;1,"",IF(L856&lt;6,0,IF(L856&lt;12,0.06,IF(L856&gt;11,0.13,0))))</f>
        <v/>
      </c>
      <c r="N856" s="41" t="str">
        <f>IF(L856=0,"",IF(L856&lt;6,H856,IF(L856&lt;12,I856,J856)))</f>
        <v/>
      </c>
      <c r="O856" s="40" t="str">
        <f>_xlfn.IFERROR(L856*N856,"")</f>
        <v/>
      </c>
    </row>
    <row ht="45" customHeight="1" r="857" s="28" customFormat="1">
      <c r="A857" s="131" t="s">
        <v>2139</v>
      </c>
      <c r="B857" s="30"/>
      <c r="C857" s="121" t="s">
        <v>2140</v>
      </c>
      <c r="D857" s="146" t="s">
        <v>2141</v>
      </c>
      <c r="E857" s="156">
        <v>2</v>
      </c>
      <c r="F857" s="151" t="s">
        <v>193</v>
      </c>
      <c r="G857" s="150">
        <v>22.9</v>
      </c>
      <c r="H857" s="36">
        <f>G857*0.5*0.9*0.95</f>
        <v>9.78975</v>
      </c>
      <c r="I857" s="37">
        <f>H857*0.94</f>
        <v>9.202365</v>
      </c>
      <c r="J857" s="37">
        <f>H857*0.87</f>
        <v>8.5170825</v>
      </c>
      <c r="K857" s="123" t="s">
        <v>2140</v>
      </c>
      <c r="L857" s="39"/>
      <c r="M857" s="40" t="str">
        <f>IF(L857&lt;1,"",IF(L857&lt;6,0,IF(L857&lt;12,0.06,IF(L857&gt;11,0.13,0))))</f>
        <v/>
      </c>
      <c r="N857" s="41" t="str">
        <f>IF(L857=0,"",IF(L857&lt;6,H857,IF(L857&lt;12,I857,J857)))</f>
        <v/>
      </c>
      <c r="O857" s="40" t="str">
        <f>_xlfn.IFERROR(L857*N857,"")</f>
        <v/>
      </c>
    </row>
    <row ht="45" customHeight="1" r="858" s="28" customFormat="1">
      <c r="A858" s="131" t="s">
        <v>2142</v>
      </c>
      <c r="B858" s="30"/>
      <c r="C858" s="121" t="s">
        <v>2143</v>
      </c>
      <c r="D858" s="146" t="s">
        <v>2144</v>
      </c>
      <c r="E858" s="156">
        <v>2</v>
      </c>
      <c r="F858" s="151" t="s">
        <v>193</v>
      </c>
      <c r="G858" s="150">
        <v>22.9</v>
      </c>
      <c r="H858" s="36">
        <f>G858*0.5*0.9*0.95</f>
        <v>9.78975</v>
      </c>
      <c r="I858" s="37">
        <f>H858*0.94</f>
        <v>9.202365</v>
      </c>
      <c r="J858" s="37">
        <f>H858*0.87</f>
        <v>8.5170825</v>
      </c>
      <c r="K858" s="123" t="s">
        <v>2143</v>
      </c>
      <c r="L858" s="39"/>
      <c r="M858" s="40" t="str">
        <f>IF(L858&lt;1,"",IF(L858&lt;6,0,IF(L858&lt;12,0.06,IF(L858&gt;11,0.13,0))))</f>
        <v/>
      </c>
      <c r="N858" s="41" t="str">
        <f>IF(L858=0,"",IF(L858&lt;6,H858,IF(L858&lt;12,I858,J858)))</f>
        <v/>
      </c>
      <c r="O858" s="40" t="str">
        <f>_xlfn.IFERROR(L858*N858,"")</f>
        <v/>
      </c>
    </row>
    <row ht="45" customHeight="1" r="859" s="28" customFormat="1">
      <c r="A859" s="131" t="s">
        <v>2145</v>
      </c>
      <c r="B859" s="30"/>
      <c r="C859" s="121" t="s">
        <v>2146</v>
      </c>
      <c r="D859" s="146" t="s">
        <v>2147</v>
      </c>
      <c r="E859" s="156">
        <v>2</v>
      </c>
      <c r="F859" s="151" t="s">
        <v>193</v>
      </c>
      <c r="G859" s="150">
        <v>22.9</v>
      </c>
      <c r="H859" s="36">
        <f>G859*0.5*0.9*0.95</f>
        <v>9.78975</v>
      </c>
      <c r="I859" s="37">
        <f>H859*0.94</f>
        <v>9.202365</v>
      </c>
      <c r="J859" s="37">
        <f>H859*0.87</f>
        <v>8.5170825</v>
      </c>
      <c r="K859" s="123" t="s">
        <v>2146</v>
      </c>
      <c r="L859" s="39"/>
      <c r="M859" s="40" t="str">
        <f>IF(L859&lt;1,"",IF(L859&lt;6,0,IF(L859&lt;12,0.06,IF(L859&gt;11,0.13,0))))</f>
        <v/>
      </c>
      <c r="N859" s="41" t="str">
        <f>IF(L859=0,"",IF(L859&lt;6,H859,IF(L859&lt;12,I859,J859)))</f>
        <v/>
      </c>
      <c r="O859" s="40" t="str">
        <f>_xlfn.IFERROR(L859*N859,"")</f>
        <v/>
      </c>
    </row>
    <row ht="45" customHeight="1" r="860" s="28" customFormat="1">
      <c r="A860" s="131" t="s">
        <v>2148</v>
      </c>
      <c r="B860" s="30"/>
      <c r="C860" s="121" t="s">
        <v>2149</v>
      </c>
      <c r="D860" s="146" t="s">
        <v>2150</v>
      </c>
      <c r="E860" s="156">
        <v>1</v>
      </c>
      <c r="F860" s="151" t="s">
        <v>193</v>
      </c>
      <c r="G860" s="150">
        <v>49</v>
      </c>
      <c r="H860" s="36">
        <f>G860*0.5*0.9*0.95</f>
        <v>20.9475</v>
      </c>
      <c r="I860" s="37">
        <f>H860*0.94</f>
        <v>19.69065</v>
      </c>
      <c r="J860" s="37">
        <f>H860*0.87</f>
        <v>18.224325</v>
      </c>
      <c r="K860" s="123" t="s">
        <v>2149</v>
      </c>
      <c r="L860" s="39"/>
      <c r="M860" s="40" t="str">
        <f>IF(L860&lt;1,"",IF(L860&lt;6,0,IF(L860&lt;12,0.06,IF(L860&gt;11,0.13,0))))</f>
        <v/>
      </c>
      <c r="N860" s="41" t="str">
        <f>IF(L860=0,"",IF(L860&lt;6,H860,IF(L860&lt;12,I860,J860)))</f>
        <v/>
      </c>
      <c r="O860" s="40" t="str">
        <f>_xlfn.IFERROR(L860*N860,"")</f>
        <v/>
      </c>
    </row>
    <row ht="45" customHeight="1" r="861" s="28" customFormat="1">
      <c r="A861" s="131" t="s">
        <v>2151</v>
      </c>
      <c r="B861" s="30"/>
      <c r="C861" s="121" t="s">
        <v>2152</v>
      </c>
      <c r="D861" s="146" t="s">
        <v>2153</v>
      </c>
      <c r="E861" s="156">
        <v>1</v>
      </c>
      <c r="F861" s="151" t="s">
        <v>193</v>
      </c>
      <c r="G861" s="150">
        <v>49</v>
      </c>
      <c r="H861" s="36">
        <f>G861*0.5*0.9*0.95</f>
        <v>20.9475</v>
      </c>
      <c r="I861" s="37">
        <f>H861*0.94</f>
        <v>19.69065</v>
      </c>
      <c r="J861" s="37">
        <f>H861*0.87</f>
        <v>18.224325</v>
      </c>
      <c r="K861" s="123" t="s">
        <v>2152</v>
      </c>
      <c r="L861" s="39"/>
      <c r="M861" s="40" t="str">
        <f>IF(L861&lt;1,"",IF(L861&lt;6,0,IF(L861&lt;12,0.06,IF(L861&gt;11,0.13,0))))</f>
        <v/>
      </c>
      <c r="N861" s="41" t="str">
        <f>IF(L861=0,"",IF(L861&lt;6,H861,IF(L861&lt;12,I861,J861)))</f>
        <v/>
      </c>
      <c r="O861" s="40" t="str">
        <f>_xlfn.IFERROR(L861*N861,"")</f>
        <v/>
      </c>
    </row>
    <row ht="45" customHeight="1" r="862" s="28" customFormat="1">
      <c r="A862" s="131" t="s">
        <v>2154</v>
      </c>
      <c r="B862" s="30"/>
      <c r="C862" s="121" t="s">
        <v>2155</v>
      </c>
      <c r="D862" s="146" t="s">
        <v>2156</v>
      </c>
      <c r="E862" s="156">
        <v>1</v>
      </c>
      <c r="F862" s="151" t="s">
        <v>193</v>
      </c>
      <c r="G862" s="150">
        <v>49</v>
      </c>
      <c r="H862" s="36">
        <f>G862*0.5*0.9*0.95</f>
        <v>20.9475</v>
      </c>
      <c r="I862" s="37">
        <f>H862*0.94</f>
        <v>19.69065</v>
      </c>
      <c r="J862" s="37">
        <f>H862*0.87</f>
        <v>18.224325</v>
      </c>
      <c r="K862" s="123" t="s">
        <v>2155</v>
      </c>
      <c r="L862" s="39"/>
      <c r="M862" s="40" t="str">
        <f>IF(L862&lt;1,"",IF(L862&lt;6,0,IF(L862&lt;12,0.06,IF(L862&gt;11,0.13,0))))</f>
        <v/>
      </c>
      <c r="N862" s="41" t="str">
        <f>IF(L862=0,"",IF(L862&lt;6,H862,IF(L862&lt;12,I862,J862)))</f>
        <v/>
      </c>
      <c r="O862" s="40" t="str">
        <f>_xlfn.IFERROR(L862*N862,"")</f>
        <v/>
      </c>
    </row>
    <row ht="45" customHeight="1" r="863" s="28" customFormat="1">
      <c r="A863" s="131" t="s">
        <v>2157</v>
      </c>
      <c r="B863" s="30"/>
      <c r="C863" s="121" t="s">
        <v>2158</v>
      </c>
      <c r="D863" s="146" t="s">
        <v>2159</v>
      </c>
      <c r="E863" s="156">
        <v>1</v>
      </c>
      <c r="F863" s="151" t="s">
        <v>193</v>
      </c>
      <c r="G863" s="150">
        <v>49</v>
      </c>
      <c r="H863" s="36">
        <f>G863*0.5*0.9*0.95</f>
        <v>20.9475</v>
      </c>
      <c r="I863" s="37">
        <f>H863*0.94</f>
        <v>19.69065</v>
      </c>
      <c r="J863" s="37">
        <f>H863*0.87</f>
        <v>18.224325</v>
      </c>
      <c r="K863" s="123" t="s">
        <v>2158</v>
      </c>
      <c r="L863" s="39"/>
      <c r="M863" s="40" t="str">
        <f>IF(L863&lt;1,"",IF(L863&lt;6,0,IF(L863&lt;12,0.06,IF(L863&gt;11,0.13,0))))</f>
        <v/>
      </c>
      <c r="N863" s="41" t="str">
        <f>IF(L863=0,"",IF(L863&lt;6,H863,IF(L863&lt;12,I863,J863)))</f>
        <v/>
      </c>
      <c r="O863" s="40" t="str">
        <f>_xlfn.IFERROR(L863*N863,"")</f>
        <v/>
      </c>
    </row>
    <row ht="45" customHeight="1" r="864" s="28" customFormat="1">
      <c r="A864" s="131" t="s">
        <v>2160</v>
      </c>
      <c r="B864" s="30"/>
      <c r="C864" s="121" t="s">
        <v>2161</v>
      </c>
      <c r="D864" s="146" t="s">
        <v>2162</v>
      </c>
      <c r="E864" s="156">
        <v>1</v>
      </c>
      <c r="F864" s="151" t="s">
        <v>193</v>
      </c>
      <c r="G864" s="150">
        <v>29.9</v>
      </c>
      <c r="H864" s="36">
        <f>G864*0.5*0.9*0.95</f>
        <v>12.78225</v>
      </c>
      <c r="I864" s="37">
        <f>H864*0.94</f>
        <v>12.015315</v>
      </c>
      <c r="J864" s="37">
        <f>H864*0.87</f>
        <v>11.1205575</v>
      </c>
      <c r="K864" s="123" t="s">
        <v>2161</v>
      </c>
      <c r="L864" s="39"/>
      <c r="M864" s="40" t="str">
        <f>IF(L864&lt;1,"",IF(L864&lt;6,0,IF(L864&lt;12,0.06,IF(L864&gt;11,0.13,0))))</f>
        <v/>
      </c>
      <c r="N864" s="41" t="str">
        <f>IF(L864=0,"",IF(L864&lt;6,H864,IF(L864&lt;12,I864,J864)))</f>
        <v/>
      </c>
      <c r="O864" s="40" t="str">
        <f>_xlfn.IFERROR(L864*N864,"")</f>
        <v/>
      </c>
    </row>
    <row ht="45" customHeight="1" r="865" s="28" customFormat="1">
      <c r="A865" s="131" t="s">
        <v>2163</v>
      </c>
      <c r="B865" s="30"/>
      <c r="C865" s="121" t="s">
        <v>2164</v>
      </c>
      <c r="D865" s="146" t="s">
        <v>2165</v>
      </c>
      <c r="E865" s="156">
        <v>1</v>
      </c>
      <c r="F865" s="151" t="s">
        <v>193</v>
      </c>
      <c r="G865" s="150">
        <v>29.9</v>
      </c>
      <c r="H865" s="36">
        <f>G865*0.5*0.9*0.95</f>
        <v>12.78225</v>
      </c>
      <c r="I865" s="37">
        <f>H865*0.94</f>
        <v>12.015315</v>
      </c>
      <c r="J865" s="37">
        <f>H865*0.87</f>
        <v>11.1205575</v>
      </c>
      <c r="K865" s="123" t="s">
        <v>2164</v>
      </c>
      <c r="L865" s="39"/>
      <c r="M865" s="40" t="str">
        <f>IF(L865&lt;1,"",IF(L865&lt;6,0,IF(L865&lt;12,0.06,IF(L865&gt;11,0.13,0))))</f>
        <v/>
      </c>
      <c r="N865" s="41" t="str">
        <f>IF(L865=0,"",IF(L865&lt;6,H865,IF(L865&lt;12,I865,J865)))</f>
        <v/>
      </c>
      <c r="O865" s="40" t="str">
        <f>_xlfn.IFERROR(L865*N865,"")</f>
        <v/>
      </c>
    </row>
    <row ht="45" customHeight="1" r="866" s="28" customFormat="1">
      <c r="A866" s="131" t="s">
        <v>2166</v>
      </c>
      <c r="B866" s="30"/>
      <c r="C866" s="121" t="s">
        <v>2167</v>
      </c>
      <c r="D866" s="146" t="s">
        <v>2168</v>
      </c>
      <c r="E866" s="156">
        <v>1</v>
      </c>
      <c r="F866" s="151" t="s">
        <v>193</v>
      </c>
      <c r="G866" s="150">
        <v>29.9</v>
      </c>
      <c r="H866" s="36">
        <f>G866*0.5*0.9*0.95</f>
        <v>12.78225</v>
      </c>
      <c r="I866" s="37">
        <f>H866*0.94</f>
        <v>12.015315</v>
      </c>
      <c r="J866" s="37">
        <f>H866*0.87</f>
        <v>11.1205575</v>
      </c>
      <c r="K866" s="123" t="s">
        <v>2167</v>
      </c>
      <c r="L866" s="39"/>
      <c r="M866" s="40" t="str">
        <f>IF(L866&lt;1,"",IF(L866&lt;6,0,IF(L866&lt;12,0.06,IF(L866&gt;11,0.13,0))))</f>
        <v/>
      </c>
      <c r="N866" s="41" t="str">
        <f>IF(L866=0,"",IF(L866&lt;6,H866,IF(L866&lt;12,I866,J866)))</f>
        <v/>
      </c>
      <c r="O866" s="40" t="str">
        <f>_xlfn.IFERROR(L866*N866,"")</f>
        <v/>
      </c>
    </row>
    <row ht="45" customHeight="1" r="867" s="28" customFormat="1">
      <c r="A867" s="131" t="s">
        <v>2169</v>
      </c>
      <c r="B867" s="30"/>
      <c r="C867" s="121" t="s">
        <v>2170</v>
      </c>
      <c r="D867" s="146" t="s">
        <v>2171</v>
      </c>
      <c r="E867" s="156">
        <v>1</v>
      </c>
      <c r="F867" s="151" t="s">
        <v>193</v>
      </c>
      <c r="G867" s="150">
        <v>29.9</v>
      </c>
      <c r="H867" s="36">
        <f>G867*0.5*0.9*0.95</f>
        <v>12.78225</v>
      </c>
      <c r="I867" s="37">
        <f>H867*0.94</f>
        <v>12.015315</v>
      </c>
      <c r="J867" s="37">
        <f>H867*0.87</f>
        <v>11.1205575</v>
      </c>
      <c r="K867" s="123" t="s">
        <v>2170</v>
      </c>
      <c r="L867" s="39"/>
      <c r="M867" s="40" t="str">
        <f>IF(L867&lt;1,"",IF(L867&lt;6,0,IF(L867&lt;12,0.06,IF(L867&gt;11,0.13,0))))</f>
        <v/>
      </c>
      <c r="N867" s="41" t="str">
        <f>IF(L867=0,"",IF(L867&lt;6,H867,IF(L867&lt;12,I867,J867)))</f>
        <v/>
      </c>
      <c r="O867" s="40" t="str">
        <f>_xlfn.IFERROR(L867*N867,"")</f>
        <v/>
      </c>
    </row>
    <row ht="45" customHeight="1" r="868" s="28" customFormat="1">
      <c r="A868" s="131" t="s">
        <v>2172</v>
      </c>
      <c r="B868" s="30"/>
      <c r="C868" s="121" t="s">
        <v>2173</v>
      </c>
      <c r="D868" s="146" t="s">
        <v>2174</v>
      </c>
      <c r="E868" s="156">
        <v>1</v>
      </c>
      <c r="F868" s="151" t="s">
        <v>193</v>
      </c>
      <c r="G868" s="150">
        <v>29.9</v>
      </c>
      <c r="H868" s="36">
        <f>G868*0.5*0.9*0.95</f>
        <v>12.78225</v>
      </c>
      <c r="I868" s="37">
        <f>H868*0.94</f>
        <v>12.015315</v>
      </c>
      <c r="J868" s="37">
        <f>H868*0.87</f>
        <v>11.1205575</v>
      </c>
      <c r="K868" s="123" t="s">
        <v>2173</v>
      </c>
      <c r="L868" s="39"/>
      <c r="M868" s="40" t="str">
        <f>IF(L868&lt;1,"",IF(L868&lt;6,0,IF(L868&lt;12,0.06,IF(L868&gt;11,0.13,0))))</f>
        <v/>
      </c>
      <c r="N868" s="41" t="str">
        <f>IF(L868=0,"",IF(L868&lt;6,H868,IF(L868&lt;12,I868,J868)))</f>
        <v/>
      </c>
      <c r="O868" s="40" t="str">
        <f>_xlfn.IFERROR(L868*N868,"")</f>
        <v/>
      </c>
    </row>
    <row ht="45" customHeight="1" r="869" s="28" customFormat="1">
      <c r="A869" s="131" t="s">
        <v>2175</v>
      </c>
      <c r="B869" s="30"/>
      <c r="C869" s="121" t="s">
        <v>2176</v>
      </c>
      <c r="D869" s="146" t="s">
        <v>2177</v>
      </c>
      <c r="E869" s="156">
        <v>1</v>
      </c>
      <c r="F869" s="151" t="s">
        <v>193</v>
      </c>
      <c r="G869" s="150">
        <v>29.9</v>
      </c>
      <c r="H869" s="36">
        <f>G869*0.5*0.9*0.95</f>
        <v>12.78225</v>
      </c>
      <c r="I869" s="37">
        <f>H869*0.94</f>
        <v>12.015315</v>
      </c>
      <c r="J869" s="37">
        <f>H869*0.87</f>
        <v>11.1205575</v>
      </c>
      <c r="K869" s="123" t="s">
        <v>2176</v>
      </c>
      <c r="L869" s="39"/>
      <c r="M869" s="40" t="str">
        <f>IF(L869&lt;1,"",IF(L869&lt;6,0,IF(L869&lt;12,0.06,IF(L869&gt;11,0.13,0))))</f>
        <v/>
      </c>
      <c r="N869" s="41" t="str">
        <f>IF(L869=0,"",IF(L869&lt;6,H869,IF(L869&lt;12,I869,J869)))</f>
        <v/>
      </c>
      <c r="O869" s="40" t="str">
        <f>_xlfn.IFERROR(L869*N869,"")</f>
        <v/>
      </c>
    </row>
    <row ht="45" customHeight="1" r="870" s="28" customFormat="1">
      <c r="A870" s="131" t="s">
        <v>2178</v>
      </c>
      <c r="B870" s="30"/>
      <c r="C870" s="121" t="s">
        <v>2179</v>
      </c>
      <c r="D870" s="146" t="s">
        <v>2180</v>
      </c>
      <c r="E870" s="156">
        <v>1</v>
      </c>
      <c r="F870" s="151" t="s">
        <v>193</v>
      </c>
      <c r="G870" s="150">
        <v>29.9</v>
      </c>
      <c r="H870" s="36">
        <f>G870*0.5*0.9*0.95</f>
        <v>12.78225</v>
      </c>
      <c r="I870" s="37">
        <f>H870*0.94</f>
        <v>12.015315</v>
      </c>
      <c r="J870" s="37">
        <f>H870*0.87</f>
        <v>11.1205575</v>
      </c>
      <c r="K870" s="123" t="s">
        <v>2179</v>
      </c>
      <c r="L870" s="39"/>
      <c r="M870" s="40" t="str">
        <f>IF(L870&lt;1,"",IF(L870&lt;6,0,IF(L870&lt;12,0.06,IF(L870&gt;11,0.13,0))))</f>
        <v/>
      </c>
      <c r="N870" s="41" t="str">
        <f>IF(L870=0,"",IF(L870&lt;6,H870,IF(L870&lt;12,I870,J870)))</f>
        <v/>
      </c>
      <c r="O870" s="40" t="str">
        <f>_xlfn.IFERROR(L870*N870,"")</f>
        <v/>
      </c>
    </row>
    <row ht="45" customHeight="1" r="871" s="28" customFormat="1">
      <c r="A871" s="131" t="s">
        <v>2181</v>
      </c>
      <c r="B871" s="30"/>
      <c r="C871" s="121" t="s">
        <v>2182</v>
      </c>
      <c r="D871" s="146" t="s">
        <v>2183</v>
      </c>
      <c r="E871" s="156">
        <v>1</v>
      </c>
      <c r="F871" s="151" t="s">
        <v>193</v>
      </c>
      <c r="G871" s="150">
        <v>29.9</v>
      </c>
      <c r="H871" s="36">
        <f>G871*0.5*0.9*0.95</f>
        <v>12.78225</v>
      </c>
      <c r="I871" s="37">
        <f>H871*0.94</f>
        <v>12.015315</v>
      </c>
      <c r="J871" s="37">
        <f>H871*0.87</f>
        <v>11.1205575</v>
      </c>
      <c r="K871" s="123" t="s">
        <v>2182</v>
      </c>
      <c r="L871" s="39"/>
      <c r="M871" s="40" t="str">
        <f>IF(L871&lt;1,"",IF(L871&lt;6,0,IF(L871&lt;12,0.06,IF(L871&gt;11,0.13,0))))</f>
        <v/>
      </c>
      <c r="N871" s="41" t="str">
        <f>IF(L871=0,"",IF(L871&lt;6,H871,IF(L871&lt;12,I871,J871)))</f>
        <v/>
      </c>
      <c r="O871" s="40" t="str">
        <f>_xlfn.IFERROR(L871*N871,"")</f>
        <v/>
      </c>
    </row>
    <row ht="45" customHeight="1" r="872" s="28" customFormat="1">
      <c r="A872" s="131" t="s">
        <v>2184</v>
      </c>
      <c r="B872" s="30"/>
      <c r="C872" s="121" t="s">
        <v>2185</v>
      </c>
      <c r="D872" s="146" t="s">
        <v>2186</v>
      </c>
      <c r="E872" s="156">
        <v>1</v>
      </c>
      <c r="F872" s="151" t="s">
        <v>193</v>
      </c>
      <c r="G872" s="150">
        <v>29.9</v>
      </c>
      <c r="H872" s="36">
        <f>G872*0.5*0.9*0.95</f>
        <v>12.78225</v>
      </c>
      <c r="I872" s="37">
        <f>H872*0.94</f>
        <v>12.015315</v>
      </c>
      <c r="J872" s="37">
        <f>H872*0.87</f>
        <v>11.1205575</v>
      </c>
      <c r="K872" s="123" t="s">
        <v>2185</v>
      </c>
      <c r="L872" s="39"/>
      <c r="M872" s="40" t="str">
        <f>IF(L872&lt;1,"",IF(L872&lt;6,0,IF(L872&lt;12,0.06,IF(L872&gt;11,0.13,0))))</f>
        <v/>
      </c>
      <c r="N872" s="41" t="str">
        <f>IF(L872=0,"",IF(L872&lt;6,H872,IF(L872&lt;12,I872,J872)))</f>
        <v/>
      </c>
      <c r="O872" s="40" t="str">
        <f>_xlfn.IFERROR(L872*N872,"")</f>
        <v/>
      </c>
    </row>
    <row ht="45" customHeight="1" r="873" s="28" customFormat="1">
      <c r="A873" s="131" t="s">
        <v>2187</v>
      </c>
      <c r="B873" s="30"/>
      <c r="C873" s="121" t="s">
        <v>2188</v>
      </c>
      <c r="D873" s="146" t="s">
        <v>2189</v>
      </c>
      <c r="E873" s="156">
        <v>1</v>
      </c>
      <c r="F873" s="151" t="s">
        <v>193</v>
      </c>
      <c r="G873" s="150">
        <v>29.9</v>
      </c>
      <c r="H873" s="36">
        <f>G873*0.5*0.9*0.95</f>
        <v>12.78225</v>
      </c>
      <c r="I873" s="37">
        <f>H873*0.94</f>
        <v>12.015315</v>
      </c>
      <c r="J873" s="37">
        <f>H873*0.87</f>
        <v>11.1205575</v>
      </c>
      <c r="K873" s="123" t="s">
        <v>2188</v>
      </c>
      <c r="L873" s="39"/>
      <c r="M873" s="40" t="str">
        <f>IF(L873&lt;1,"",IF(L873&lt;6,0,IF(L873&lt;12,0.06,IF(L873&gt;11,0.13,0))))</f>
        <v/>
      </c>
      <c r="N873" s="41" t="str">
        <f>IF(L873=0,"",IF(L873&lt;6,H873,IF(L873&lt;12,I873,J873)))</f>
        <v/>
      </c>
      <c r="O873" s="40" t="str">
        <f>_xlfn.IFERROR(L873*N873,"")</f>
        <v/>
      </c>
    </row>
    <row ht="45" customHeight="1" r="874" s="28" customFormat="1">
      <c r="A874" s="131" t="s">
        <v>2190</v>
      </c>
      <c r="B874" s="30"/>
      <c r="C874" s="121" t="s">
        <v>2191</v>
      </c>
      <c r="D874" s="146" t="s">
        <v>2192</v>
      </c>
      <c r="E874" s="156">
        <v>1</v>
      </c>
      <c r="F874" s="151" t="s">
        <v>193</v>
      </c>
      <c r="G874" s="150">
        <v>29.9</v>
      </c>
      <c r="H874" s="36">
        <f>G874*0.5*0.9*0.95</f>
        <v>12.78225</v>
      </c>
      <c r="I874" s="37">
        <f>H874*0.94</f>
        <v>12.015315</v>
      </c>
      <c r="J874" s="37">
        <f>H874*0.87</f>
        <v>11.1205575</v>
      </c>
      <c r="K874" s="123" t="s">
        <v>2191</v>
      </c>
      <c r="L874" s="39"/>
      <c r="M874" s="40" t="str">
        <f>IF(L874&lt;1,"",IF(L874&lt;6,0,IF(L874&lt;12,0.06,IF(L874&gt;11,0.13,0))))</f>
        <v/>
      </c>
      <c r="N874" s="41" t="str">
        <f>IF(L874=0,"",IF(L874&lt;6,H874,IF(L874&lt;12,I874,J874)))</f>
        <v/>
      </c>
      <c r="O874" s="40" t="str">
        <f>_xlfn.IFERROR(L874*N874,"")</f>
        <v/>
      </c>
    </row>
    <row ht="45" customHeight="1" r="875" s="28" customFormat="1">
      <c r="A875" s="131" t="s">
        <v>2193</v>
      </c>
      <c r="B875" s="30"/>
      <c r="C875" s="121" t="s">
        <v>2194</v>
      </c>
      <c r="D875" s="146" t="s">
        <v>2195</v>
      </c>
      <c r="E875" s="156">
        <v>1</v>
      </c>
      <c r="F875" s="151" t="s">
        <v>193</v>
      </c>
      <c r="G875" s="150">
        <v>29.9</v>
      </c>
      <c r="H875" s="36">
        <f>G875*0.5*0.9*0.95</f>
        <v>12.78225</v>
      </c>
      <c r="I875" s="37">
        <f>H875*0.94</f>
        <v>12.015315</v>
      </c>
      <c r="J875" s="37">
        <f>H875*0.87</f>
        <v>11.1205575</v>
      </c>
      <c r="K875" s="123" t="s">
        <v>2194</v>
      </c>
      <c r="L875" s="39"/>
      <c r="M875" s="40" t="str">
        <f>IF(L875&lt;1,"",IF(L875&lt;6,0,IF(L875&lt;12,0.06,IF(L875&gt;11,0.13,0))))</f>
        <v/>
      </c>
      <c r="N875" s="41" t="str">
        <f>IF(L875=0,"",IF(L875&lt;6,H875,IF(L875&lt;12,I875,J875)))</f>
        <v/>
      </c>
      <c r="O875" s="40" t="str">
        <f>_xlfn.IFERROR(L875*N875,"")</f>
        <v/>
      </c>
    </row>
    <row ht="45" customHeight="1" r="876" s="28" customFormat="1">
      <c r="A876" s="131" t="s">
        <v>2196</v>
      </c>
      <c r="B876" s="30"/>
      <c r="C876" s="121" t="s">
        <v>2197</v>
      </c>
      <c r="D876" s="146" t="s">
        <v>2198</v>
      </c>
      <c r="E876" s="156">
        <v>1</v>
      </c>
      <c r="F876" s="151" t="s">
        <v>193</v>
      </c>
      <c r="G876" s="150">
        <v>29.9</v>
      </c>
      <c r="H876" s="36">
        <f>G876*0.5*0.9*0.95</f>
        <v>12.78225</v>
      </c>
      <c r="I876" s="37">
        <f>H876*0.94</f>
        <v>12.015315</v>
      </c>
      <c r="J876" s="37">
        <f>H876*0.87</f>
        <v>11.1205575</v>
      </c>
      <c r="K876" s="123" t="s">
        <v>2197</v>
      </c>
      <c r="L876" s="39"/>
      <c r="M876" s="40" t="str">
        <f>IF(L876&lt;1,"",IF(L876&lt;6,0,IF(L876&lt;12,0.06,IF(L876&gt;11,0.13,0))))</f>
        <v/>
      </c>
      <c r="N876" s="41" t="str">
        <f>IF(L876=0,"",IF(L876&lt;6,H876,IF(L876&lt;12,I876,J876)))</f>
        <v/>
      </c>
      <c r="O876" s="40" t="str">
        <f>_xlfn.IFERROR(L876*N876,"")</f>
        <v/>
      </c>
    </row>
    <row ht="45" customHeight="1" r="877" s="28" customFormat="1">
      <c r="A877" s="131" t="s">
        <v>2199</v>
      </c>
      <c r="B877" s="30"/>
      <c r="C877" s="121" t="s">
        <v>2200</v>
      </c>
      <c r="D877" s="146" t="s">
        <v>2201</v>
      </c>
      <c r="E877" s="156">
        <v>1</v>
      </c>
      <c r="F877" s="151" t="s">
        <v>193</v>
      </c>
      <c r="G877" s="150">
        <v>29.9</v>
      </c>
      <c r="H877" s="36">
        <f>G877*0.5*0.9*0.95</f>
        <v>12.78225</v>
      </c>
      <c r="I877" s="37">
        <f>H877*0.94</f>
        <v>12.015315</v>
      </c>
      <c r="J877" s="37">
        <f>H877*0.87</f>
        <v>11.1205575</v>
      </c>
      <c r="K877" s="123" t="s">
        <v>2200</v>
      </c>
      <c r="L877" s="39"/>
      <c r="M877" s="40" t="str">
        <f>IF(L877&lt;1,"",IF(L877&lt;6,0,IF(L877&lt;12,0.06,IF(L877&gt;11,0.13,0))))</f>
        <v/>
      </c>
      <c r="N877" s="41" t="str">
        <f>IF(L877=0,"",IF(L877&lt;6,H877,IF(L877&lt;12,I877,J877)))</f>
        <v/>
      </c>
      <c r="O877" s="40" t="str">
        <f>_xlfn.IFERROR(L877*N877,"")</f>
        <v/>
      </c>
    </row>
    <row ht="45" customHeight="1" r="878" s="28" customFormat="1">
      <c r="A878" s="131" t="s">
        <v>2202</v>
      </c>
      <c r="B878" s="30"/>
      <c r="C878" s="121" t="s">
        <v>2203</v>
      </c>
      <c r="D878" s="146" t="s">
        <v>2204</v>
      </c>
      <c r="E878" s="156">
        <v>1</v>
      </c>
      <c r="F878" s="151" t="s">
        <v>193</v>
      </c>
      <c r="G878" s="150">
        <v>29.9</v>
      </c>
      <c r="H878" s="36">
        <f>G878*0.5*0.9*0.95</f>
        <v>12.78225</v>
      </c>
      <c r="I878" s="37">
        <f>H878*0.94</f>
        <v>12.015315</v>
      </c>
      <c r="J878" s="37">
        <f>H878*0.87</f>
        <v>11.1205575</v>
      </c>
      <c r="K878" s="123" t="s">
        <v>2203</v>
      </c>
      <c r="L878" s="39"/>
      <c r="M878" s="40" t="str">
        <f>IF(L878&lt;1,"",IF(L878&lt;6,0,IF(L878&lt;12,0.06,IF(L878&gt;11,0.13,0))))</f>
        <v/>
      </c>
      <c r="N878" s="41" t="str">
        <f>IF(L878=0,"",IF(L878&lt;6,H878,IF(L878&lt;12,I878,J878)))</f>
        <v/>
      </c>
      <c r="O878" s="40" t="str">
        <f>_xlfn.IFERROR(L878*N878,"")</f>
        <v/>
      </c>
    </row>
    <row ht="45" customHeight="1" r="879" s="28" customFormat="1">
      <c r="A879" s="131" t="s">
        <v>2205</v>
      </c>
      <c r="B879" s="30"/>
      <c r="C879" s="121" t="s">
        <v>2206</v>
      </c>
      <c r="D879" s="146" t="s">
        <v>2207</v>
      </c>
      <c r="E879" s="156">
        <v>1</v>
      </c>
      <c r="F879" s="151" t="s">
        <v>193</v>
      </c>
      <c r="G879" s="150">
        <v>29.9</v>
      </c>
      <c r="H879" s="36">
        <f>G879*0.5*0.9*0.95</f>
        <v>12.78225</v>
      </c>
      <c r="I879" s="37">
        <f>H879*0.94</f>
        <v>12.015315</v>
      </c>
      <c r="J879" s="37">
        <f>H879*0.87</f>
        <v>11.1205575</v>
      </c>
      <c r="K879" s="123" t="s">
        <v>2206</v>
      </c>
      <c r="L879" s="39"/>
      <c r="M879" s="40" t="str">
        <f>IF(L879&lt;1,"",IF(L879&lt;6,0,IF(L879&lt;12,0.06,IF(L879&gt;11,0.13,0))))</f>
        <v/>
      </c>
      <c r="N879" s="41" t="str">
        <f>IF(L879=0,"",IF(L879&lt;6,H879,IF(L879&lt;12,I879,J879)))</f>
        <v/>
      </c>
      <c r="O879" s="40" t="str">
        <f>_xlfn.IFERROR(L879*N879,"")</f>
        <v/>
      </c>
    </row>
    <row ht="45" customHeight="1" r="880" s="28" customFormat="1">
      <c r="A880" s="131" t="s">
        <v>2208</v>
      </c>
      <c r="B880" s="30"/>
      <c r="C880" s="121" t="s">
        <v>2209</v>
      </c>
      <c r="D880" s="146" t="s">
        <v>2210</v>
      </c>
      <c r="E880" s="156">
        <v>2</v>
      </c>
      <c r="F880" s="151" t="s">
        <v>1672</v>
      </c>
      <c r="G880" s="150">
        <v>16.9</v>
      </c>
      <c r="H880" s="36">
        <f>G880*0.5*0.9*0.95</f>
        <v>7.22475</v>
      </c>
      <c r="I880" s="37">
        <f>H880*0.94</f>
        <v>6.791265</v>
      </c>
      <c r="J880" s="37">
        <f>H880*0.87</f>
        <v>6.2855325</v>
      </c>
      <c r="K880" s="123" t="s">
        <v>2209</v>
      </c>
      <c r="L880" s="39"/>
      <c r="M880" s="40" t="str">
        <f>IF(L880&lt;1,"",IF(L880&lt;6,0,IF(L880&lt;12,0.06,IF(L880&gt;11,0.13,0))))</f>
        <v/>
      </c>
      <c r="N880" s="41" t="str">
        <f>IF(L880=0,"",IF(L880&lt;6,H880,IF(L880&lt;12,I880,J880)))</f>
        <v/>
      </c>
      <c r="O880" s="40" t="str">
        <f>_xlfn.IFERROR(L880*N880,"")</f>
        <v/>
      </c>
    </row>
    <row ht="45" customHeight="1" r="881" s="28" customFormat="1">
      <c r="A881" s="131" t="s">
        <v>2211</v>
      </c>
      <c r="B881" s="30"/>
      <c r="C881" s="121" t="s">
        <v>2212</v>
      </c>
      <c r="D881" s="146" t="s">
        <v>2213</v>
      </c>
      <c r="E881" s="156">
        <v>2</v>
      </c>
      <c r="F881" s="151" t="s">
        <v>1672</v>
      </c>
      <c r="G881" s="150">
        <v>16.9</v>
      </c>
      <c r="H881" s="36">
        <f>G881*0.5*0.9*0.95</f>
        <v>7.22475</v>
      </c>
      <c r="I881" s="37">
        <f>H881*0.94</f>
        <v>6.791265</v>
      </c>
      <c r="J881" s="37">
        <f>H881*0.87</f>
        <v>6.2855325</v>
      </c>
      <c r="K881" s="123" t="s">
        <v>2212</v>
      </c>
      <c r="L881" s="39"/>
      <c r="M881" s="40" t="str">
        <f>IF(L881&lt;1,"",IF(L881&lt;6,0,IF(L881&lt;12,0.06,IF(L881&gt;11,0.13,0))))</f>
        <v/>
      </c>
      <c r="N881" s="41" t="str">
        <f>IF(L881=0,"",IF(L881&lt;6,H881,IF(L881&lt;12,I881,J881)))</f>
        <v/>
      </c>
      <c r="O881" s="40" t="str">
        <f>_xlfn.IFERROR(L881*N881,"")</f>
        <v/>
      </c>
    </row>
    <row ht="45" customHeight="1" r="882" s="28" customFormat="1">
      <c r="A882" s="131" t="s">
        <v>2214</v>
      </c>
      <c r="B882" s="30"/>
      <c r="C882" s="121" t="s">
        <v>2215</v>
      </c>
      <c r="D882" s="146" t="s">
        <v>2216</v>
      </c>
      <c r="E882" s="156">
        <v>2</v>
      </c>
      <c r="F882" s="151" t="s">
        <v>1672</v>
      </c>
      <c r="G882" s="150">
        <v>16.9</v>
      </c>
      <c r="H882" s="36">
        <f>G882*0.5*0.9*0.95</f>
        <v>7.22475</v>
      </c>
      <c r="I882" s="37">
        <f>H882*0.94</f>
        <v>6.791265</v>
      </c>
      <c r="J882" s="37">
        <f>H882*0.87</f>
        <v>6.2855325</v>
      </c>
      <c r="K882" s="123" t="s">
        <v>2215</v>
      </c>
      <c r="L882" s="39"/>
      <c r="M882" s="40" t="str">
        <f>IF(L882&lt;1,"",IF(L882&lt;6,0,IF(L882&lt;12,0.06,IF(L882&gt;11,0.13,0))))</f>
        <v/>
      </c>
      <c r="N882" s="41" t="str">
        <f>IF(L882=0,"",IF(L882&lt;6,H882,IF(L882&lt;12,I882,J882)))</f>
        <v/>
      </c>
      <c r="O882" s="40" t="str">
        <f>_xlfn.IFERROR(L882*N882,"")</f>
        <v/>
      </c>
    </row>
    <row ht="45" customHeight="1" r="883" s="28" customFormat="1">
      <c r="A883" s="131" t="s">
        <v>2217</v>
      </c>
      <c r="B883" s="30"/>
      <c r="C883" s="121" t="s">
        <v>2218</v>
      </c>
      <c r="D883" s="146" t="s">
        <v>2219</v>
      </c>
      <c r="E883" s="156">
        <v>2</v>
      </c>
      <c r="F883" s="151" t="s">
        <v>1672</v>
      </c>
      <c r="G883" s="150">
        <v>16.9</v>
      </c>
      <c r="H883" s="36">
        <f>G883*0.5*0.9*0.95</f>
        <v>7.22475</v>
      </c>
      <c r="I883" s="37">
        <f>H883*0.94</f>
        <v>6.791265</v>
      </c>
      <c r="J883" s="37">
        <f>H883*0.87</f>
        <v>6.2855325</v>
      </c>
      <c r="K883" s="123" t="s">
        <v>2218</v>
      </c>
      <c r="L883" s="39"/>
      <c r="M883" s="40" t="str">
        <f>IF(L883&lt;1,"",IF(L883&lt;6,0,IF(L883&lt;12,0.06,IF(L883&gt;11,0.13,0))))</f>
        <v/>
      </c>
      <c r="N883" s="41" t="str">
        <f>IF(L883=0,"",IF(L883&lt;6,H883,IF(L883&lt;12,I883,J883)))</f>
        <v/>
      </c>
      <c r="O883" s="40" t="str">
        <f>_xlfn.IFERROR(L883*N883,"")</f>
        <v/>
      </c>
    </row>
    <row ht="45" customHeight="1" r="884" s="28" customFormat="1">
      <c r="A884" s="131" t="s">
        <v>2220</v>
      </c>
      <c r="B884" s="30"/>
      <c r="C884" s="121" t="s">
        <v>2221</v>
      </c>
      <c r="D884" s="146" t="s">
        <v>2222</v>
      </c>
      <c r="E884" s="156">
        <v>2</v>
      </c>
      <c r="F884" s="151" t="s">
        <v>1672</v>
      </c>
      <c r="G884" s="150">
        <v>16.9</v>
      </c>
      <c r="H884" s="36">
        <f>G884*0.5*0.9*0.95</f>
        <v>7.22475</v>
      </c>
      <c r="I884" s="37">
        <f>H884*0.94</f>
        <v>6.791265</v>
      </c>
      <c r="J884" s="37">
        <f>H884*0.87</f>
        <v>6.2855325</v>
      </c>
      <c r="K884" s="123" t="s">
        <v>2221</v>
      </c>
      <c r="L884" s="39"/>
      <c r="M884" s="40" t="str">
        <f>IF(L884&lt;1,"",IF(L884&lt;6,0,IF(L884&lt;12,0.06,IF(L884&gt;11,0.13,0))))</f>
        <v/>
      </c>
      <c r="N884" s="41" t="str">
        <f>IF(L884=0,"",IF(L884&lt;6,H884,IF(L884&lt;12,I884,J884)))</f>
        <v/>
      </c>
      <c r="O884" s="40" t="str">
        <f>_xlfn.IFERROR(L884*N884,"")</f>
        <v/>
      </c>
    </row>
    <row ht="45" customHeight="1" r="885" s="28" customFormat="1">
      <c r="A885" s="131" t="s">
        <v>2223</v>
      </c>
      <c r="B885" s="30"/>
      <c r="C885" s="121" t="s">
        <v>2224</v>
      </c>
      <c r="D885" s="146" t="s">
        <v>2225</v>
      </c>
      <c r="E885" s="156">
        <v>2</v>
      </c>
      <c r="F885" s="151" t="s">
        <v>293</v>
      </c>
      <c r="G885" s="150">
        <v>19.9</v>
      </c>
      <c r="H885" s="36">
        <f>G885*0.5*0.9*0.95</f>
        <v>8.50725</v>
      </c>
      <c r="I885" s="37">
        <f>H885*0.94</f>
        <v>7.996815</v>
      </c>
      <c r="J885" s="37">
        <f>H885*0.87</f>
        <v>7.4013075</v>
      </c>
      <c r="K885" s="123" t="s">
        <v>2224</v>
      </c>
      <c r="L885" s="39"/>
      <c r="M885" s="40" t="str">
        <f>IF(L885&lt;1,"",IF(L885&lt;6,0,IF(L885&lt;12,0.06,IF(L885&gt;11,0.13,0))))</f>
        <v/>
      </c>
      <c r="N885" s="41" t="str">
        <f>IF(L885=0,"",IF(L885&lt;6,H885,IF(L885&lt;12,I885,J885)))</f>
        <v/>
      </c>
      <c r="O885" s="40" t="str">
        <f>_xlfn.IFERROR(L885*N885,"")</f>
        <v/>
      </c>
    </row>
    <row ht="45" customHeight="1" r="886" s="28" customFormat="1">
      <c r="A886" s="131" t="s">
        <v>2226</v>
      </c>
      <c r="B886" s="30"/>
      <c r="C886" s="121" t="s">
        <v>2227</v>
      </c>
      <c r="D886" s="146" t="s">
        <v>2228</v>
      </c>
      <c r="E886" s="156">
        <v>2</v>
      </c>
      <c r="F886" s="151" t="s">
        <v>293</v>
      </c>
      <c r="G886" s="150">
        <v>19.9</v>
      </c>
      <c r="H886" s="36">
        <f>G886*0.5*0.9*0.95</f>
        <v>8.50725</v>
      </c>
      <c r="I886" s="37">
        <f>H886*0.94</f>
        <v>7.996815</v>
      </c>
      <c r="J886" s="37">
        <f>H886*0.87</f>
        <v>7.4013075</v>
      </c>
      <c r="K886" s="123" t="s">
        <v>2227</v>
      </c>
      <c r="L886" s="39"/>
      <c r="M886" s="40" t="str">
        <f>IF(L886&lt;1,"",IF(L886&lt;6,0,IF(L886&lt;12,0.06,IF(L886&gt;11,0.13,0))))</f>
        <v/>
      </c>
      <c r="N886" s="41" t="str">
        <f>IF(L886=0,"",IF(L886&lt;6,H886,IF(L886&lt;12,I886,J886)))</f>
        <v/>
      </c>
      <c r="O886" s="40" t="str">
        <f>_xlfn.IFERROR(L886*N886,"")</f>
        <v/>
      </c>
    </row>
    <row ht="45" customHeight="1" r="887" s="28" customFormat="1">
      <c r="A887" s="131" t="s">
        <v>2229</v>
      </c>
      <c r="B887" s="30"/>
      <c r="C887" s="121" t="s">
        <v>2230</v>
      </c>
      <c r="D887" s="146" t="s">
        <v>2231</v>
      </c>
      <c r="E887" s="156">
        <v>2</v>
      </c>
      <c r="F887" s="151" t="s">
        <v>193</v>
      </c>
      <c r="G887" s="150">
        <v>24.9</v>
      </c>
      <c r="H887" s="36">
        <f>G887*0.5*0.9*0.95</f>
        <v>10.64475</v>
      </c>
      <c r="I887" s="37">
        <f>H887*0.94</f>
        <v>10.006065</v>
      </c>
      <c r="J887" s="37">
        <f>H887*0.87</f>
        <v>9.2609325</v>
      </c>
      <c r="K887" s="123" t="s">
        <v>2230</v>
      </c>
      <c r="L887" s="39"/>
      <c r="M887" s="40" t="str">
        <f>IF(L887&lt;1,"",IF(L887&lt;6,0,IF(L887&lt;12,0.06,IF(L887&gt;11,0.13,0))))</f>
        <v/>
      </c>
      <c r="N887" s="41" t="str">
        <f>IF(L887=0,"",IF(L887&lt;6,H887,IF(L887&lt;12,I887,J887)))</f>
        <v/>
      </c>
      <c r="O887" s="40" t="str">
        <f>_xlfn.IFERROR(L887*N887,"")</f>
        <v/>
      </c>
    </row>
    <row ht="45" customHeight="1" r="888" s="28" customFormat="1">
      <c r="A888" s="131" t="s">
        <v>2232</v>
      </c>
      <c r="B888" s="30"/>
      <c r="C888" s="121" t="s">
        <v>2233</v>
      </c>
      <c r="D888" s="146" t="s">
        <v>2234</v>
      </c>
      <c r="E888" s="156">
        <v>2</v>
      </c>
      <c r="F888" s="151" t="s">
        <v>193</v>
      </c>
      <c r="G888" s="150">
        <v>24.9</v>
      </c>
      <c r="H888" s="36">
        <f>G888*0.5*0.9*0.95</f>
        <v>10.64475</v>
      </c>
      <c r="I888" s="37">
        <f>H888*0.94</f>
        <v>10.006065</v>
      </c>
      <c r="J888" s="37">
        <f>H888*0.87</f>
        <v>9.2609325</v>
      </c>
      <c r="K888" s="123" t="s">
        <v>2233</v>
      </c>
      <c r="L888" s="39"/>
      <c r="M888" s="40" t="str">
        <f>IF(L888&lt;1,"",IF(L888&lt;6,0,IF(L888&lt;12,0.06,IF(L888&gt;11,0.13,0))))</f>
        <v/>
      </c>
      <c r="N888" s="41" t="str">
        <f>IF(L888=0,"",IF(L888&lt;6,H888,IF(L888&lt;12,I888,J888)))</f>
        <v/>
      </c>
      <c r="O888" s="40" t="str">
        <f>_xlfn.IFERROR(L888*N888,"")</f>
        <v/>
      </c>
    </row>
    <row ht="45" customHeight="1" r="889" s="28" customFormat="1">
      <c r="A889" s="131" t="s">
        <v>2235</v>
      </c>
      <c r="B889" s="30"/>
      <c r="C889" s="121" t="s">
        <v>2236</v>
      </c>
      <c r="D889" s="146" t="s">
        <v>2237</v>
      </c>
      <c r="E889" s="156">
        <v>2</v>
      </c>
      <c r="F889" s="151" t="s">
        <v>407</v>
      </c>
      <c r="G889" s="150">
        <v>24.9</v>
      </c>
      <c r="H889" s="36">
        <f>G889*0.5*0.9*0.95</f>
        <v>10.64475</v>
      </c>
      <c r="I889" s="37">
        <f>H889*0.94</f>
        <v>10.006065</v>
      </c>
      <c r="J889" s="37">
        <f>H889*0.87</f>
        <v>9.2609325</v>
      </c>
      <c r="K889" s="123" t="s">
        <v>2236</v>
      </c>
      <c r="L889" s="39"/>
      <c r="M889" s="40" t="str">
        <f>IF(L889&lt;1,"",IF(L889&lt;6,0,IF(L889&lt;12,0.06,IF(L889&gt;11,0.13,0))))</f>
        <v/>
      </c>
      <c r="N889" s="41" t="str">
        <f>IF(L889=0,"",IF(L889&lt;6,H889,IF(L889&lt;12,I889,J889)))</f>
        <v/>
      </c>
      <c r="O889" s="40" t="str">
        <f>_xlfn.IFERROR(L889*N889,"")</f>
        <v/>
      </c>
    </row>
    <row ht="45" customHeight="1" r="890" s="28" customFormat="1">
      <c r="A890" s="131" t="s">
        <v>2238</v>
      </c>
      <c r="B890" s="30"/>
      <c r="C890" s="121" t="s">
        <v>2239</v>
      </c>
      <c r="D890" s="146" t="s">
        <v>2240</v>
      </c>
      <c r="E890" s="156">
        <v>2</v>
      </c>
      <c r="F890" s="151" t="s">
        <v>407</v>
      </c>
      <c r="G890" s="150">
        <v>24.9</v>
      </c>
      <c r="H890" s="36">
        <f>G890*0.5*0.9*0.95</f>
        <v>10.64475</v>
      </c>
      <c r="I890" s="37">
        <f>H890*0.94</f>
        <v>10.006065</v>
      </c>
      <c r="J890" s="37">
        <f>H890*0.87</f>
        <v>9.2609325</v>
      </c>
      <c r="K890" s="123" t="s">
        <v>2239</v>
      </c>
      <c r="L890" s="39"/>
      <c r="M890" s="40" t="str">
        <f>IF(L890&lt;1,"",IF(L890&lt;6,0,IF(L890&lt;12,0.06,IF(L890&gt;11,0.13,0))))</f>
        <v/>
      </c>
      <c r="N890" s="41" t="str">
        <f>IF(L890=0,"",IF(L890&lt;6,H890,IF(L890&lt;12,I890,J890)))</f>
        <v/>
      </c>
      <c r="O890" s="40" t="str">
        <f>_xlfn.IFERROR(L890*N890,"")</f>
        <v/>
      </c>
    </row>
    <row ht="45" customHeight="1" r="891" s="28" customFormat="1">
      <c r="A891" s="131" t="s">
        <v>2241</v>
      </c>
      <c r="B891" s="30"/>
      <c r="C891" s="121" t="s">
        <v>2242</v>
      </c>
      <c r="D891" s="146" t="s">
        <v>2243</v>
      </c>
      <c r="E891" s="156">
        <v>2</v>
      </c>
      <c r="F891" s="151" t="s">
        <v>407</v>
      </c>
      <c r="G891" s="150">
        <v>24.9</v>
      </c>
      <c r="H891" s="36">
        <f>G891*0.5*0.9*0.95</f>
        <v>10.64475</v>
      </c>
      <c r="I891" s="37">
        <f>H891*0.94</f>
        <v>10.006065</v>
      </c>
      <c r="J891" s="37">
        <f>H891*0.87</f>
        <v>9.2609325</v>
      </c>
      <c r="K891" s="123" t="s">
        <v>2242</v>
      </c>
      <c r="L891" s="39"/>
      <c r="M891" s="40" t="str">
        <f>IF(L891&lt;1,"",IF(L891&lt;6,0,IF(L891&lt;12,0.06,IF(L891&gt;11,0.13,0))))</f>
        <v/>
      </c>
      <c r="N891" s="41" t="str">
        <f>IF(L891=0,"",IF(L891&lt;6,H891,IF(L891&lt;12,I891,J891)))</f>
        <v/>
      </c>
      <c r="O891" s="40" t="str">
        <f>_xlfn.IFERROR(L891*N891,"")</f>
        <v/>
      </c>
    </row>
    <row ht="45" customHeight="1" r="892" s="28" customFormat="1">
      <c r="A892" s="131" t="s">
        <v>2244</v>
      </c>
      <c r="B892" s="30"/>
      <c r="C892" s="121" t="s">
        <v>2245</v>
      </c>
      <c r="D892" s="146" t="s">
        <v>2246</v>
      </c>
      <c r="E892" s="156">
        <v>2</v>
      </c>
      <c r="F892" s="151" t="s">
        <v>407</v>
      </c>
      <c r="G892" s="150">
        <v>24.9</v>
      </c>
      <c r="H892" s="36">
        <f>G892*0.5*0.9*0.95</f>
        <v>10.64475</v>
      </c>
      <c r="I892" s="37">
        <f>H892*0.94</f>
        <v>10.006065</v>
      </c>
      <c r="J892" s="37">
        <f>H892*0.87</f>
        <v>9.2609325</v>
      </c>
      <c r="K892" s="123" t="s">
        <v>2245</v>
      </c>
      <c r="L892" s="39"/>
      <c r="M892" s="40" t="str">
        <f>IF(L892&lt;1,"",IF(L892&lt;6,0,IF(L892&lt;12,0.06,IF(L892&gt;11,0.13,0))))</f>
        <v/>
      </c>
      <c r="N892" s="41" t="str">
        <f>IF(L892=0,"",IF(L892&lt;6,H892,IF(L892&lt;12,I892,J892)))</f>
        <v/>
      </c>
      <c r="O892" s="40" t="str">
        <f>_xlfn.IFERROR(L892*N892,"")</f>
        <v/>
      </c>
    </row>
    <row ht="45" customHeight="1" r="893" s="28" customFormat="1">
      <c r="A893" s="131" t="s">
        <v>2247</v>
      </c>
      <c r="B893" s="30"/>
      <c r="C893" s="121" t="s">
        <v>2248</v>
      </c>
      <c r="D893" s="146" t="s">
        <v>2249</v>
      </c>
      <c r="E893" s="156">
        <v>2</v>
      </c>
      <c r="F893" s="151" t="s">
        <v>407</v>
      </c>
      <c r="G893" s="150">
        <v>24.9</v>
      </c>
      <c r="H893" s="36">
        <f>G893*0.5*0.9*0.95</f>
        <v>10.64475</v>
      </c>
      <c r="I893" s="37">
        <f>H893*0.94</f>
        <v>10.006065</v>
      </c>
      <c r="J893" s="37">
        <f>H893*0.87</f>
        <v>9.2609325</v>
      </c>
      <c r="K893" s="123" t="s">
        <v>2248</v>
      </c>
      <c r="L893" s="39"/>
      <c r="M893" s="40" t="str">
        <f>IF(L893&lt;1,"",IF(L893&lt;6,0,IF(L893&lt;12,0.06,IF(L893&gt;11,0.13,0))))</f>
        <v/>
      </c>
      <c r="N893" s="41" t="str">
        <f>IF(L893=0,"",IF(L893&lt;6,H893,IF(L893&lt;12,I893,J893)))</f>
        <v/>
      </c>
      <c r="O893" s="40" t="str">
        <f>_xlfn.IFERROR(L893*N893,"")</f>
        <v/>
      </c>
    </row>
    <row ht="45" customHeight="1" r="894" s="28" customFormat="1">
      <c r="A894" s="131" t="s">
        <v>2250</v>
      </c>
      <c r="C894" s="121" t="s">
        <v>2251</v>
      </c>
      <c r="D894" s="146" t="s">
        <v>2252</v>
      </c>
      <c r="E894" s="156">
        <v>2</v>
      </c>
      <c r="F894" s="151" t="s">
        <v>293</v>
      </c>
      <c r="G894" s="150">
        <v>14.9</v>
      </c>
      <c r="H894" s="36">
        <f>G894*0.5*0.9*0.95</f>
        <v>6.36975</v>
      </c>
      <c r="I894" s="37">
        <f>H894*0.94</f>
        <v>5.987565</v>
      </c>
      <c r="J894" s="37">
        <f>H894*0.87</f>
        <v>5.5416825</v>
      </c>
      <c r="K894" s="123" t="s">
        <v>2251</v>
      </c>
      <c r="L894" s="39"/>
      <c r="M894" s="40" t="str">
        <f>IF(L894&lt;1,"",IF(L894&lt;6,0,IF(L894&lt;12,0.06,IF(L894&gt;11,0.13,0))))</f>
        <v/>
      </c>
      <c r="N894" s="41" t="str">
        <f>IF(L894=0,"",IF(L894&lt;6,H894,IF(L894&lt;12,I894,J894)))</f>
        <v/>
      </c>
      <c r="O894" s="40" t="str">
        <f>_xlfn.IFERROR(L894*N894,"")</f>
        <v/>
      </c>
    </row>
    <row ht="45" customHeight="1" r="895" s="28" customFormat="1">
      <c r="A895" s="131" t="s">
        <v>2253</v>
      </c>
      <c r="C895" s="121" t="s">
        <v>2254</v>
      </c>
      <c r="D895" s="146" t="s">
        <v>2255</v>
      </c>
      <c r="E895" s="156">
        <v>2</v>
      </c>
      <c r="F895" s="151" t="s">
        <v>293</v>
      </c>
      <c r="G895" s="150">
        <v>9.9</v>
      </c>
      <c r="H895" s="36">
        <f>G895*0.5*0.9*0.95</f>
        <v>4.23225</v>
      </c>
      <c r="I895" s="37">
        <f>H895*0.94</f>
        <v>3.978315</v>
      </c>
      <c r="J895" s="37">
        <f>H895*0.87</f>
        <v>3.6820575</v>
      </c>
      <c r="K895" s="123" t="s">
        <v>2254</v>
      </c>
      <c r="L895" s="39"/>
      <c r="M895" s="40" t="str">
        <f>IF(L895&lt;1,"",IF(L895&lt;6,0,IF(L895&lt;12,0.06,IF(L895&gt;11,0.13,0))))</f>
        <v/>
      </c>
      <c r="N895" s="41" t="str">
        <f>IF(L895=0,"",IF(L895&lt;6,H895,IF(L895&lt;12,I895,J895)))</f>
        <v/>
      </c>
      <c r="O895" s="40" t="str">
        <f>_xlfn.IFERROR(L895*N895,"")</f>
        <v/>
      </c>
    </row>
    <row ht="45" customHeight="1" r="896" s="28" customFormat="1">
      <c r="A896" s="132">
        <v>8055035683270</v>
      </c>
      <c r="B896" s="30"/>
      <c r="C896" s="121" t="s">
        <v>2256</v>
      </c>
      <c r="D896" s="146" t="s">
        <v>2257</v>
      </c>
      <c r="E896" s="156">
        <v>2</v>
      </c>
      <c r="F896" s="151" t="s">
        <v>1672</v>
      </c>
      <c r="G896" s="150">
        <v>17.9</v>
      </c>
      <c r="H896" s="36">
        <f>G896*0.5*0.9*0.95</f>
        <v>7.65225</v>
      </c>
      <c r="I896" s="37">
        <f>H896*0.94</f>
        <v>7.193115</v>
      </c>
      <c r="J896" s="37">
        <f>H896*0.87</f>
        <v>6.6574575</v>
      </c>
      <c r="K896" s="123" t="s">
        <v>2256</v>
      </c>
      <c r="L896" s="39"/>
      <c r="M896" s="40" t="str">
        <f>IF(L896&lt;1,"",IF(L896&lt;6,0,IF(L896&lt;12,0.06,IF(L896&gt;11,0.13,0))))</f>
        <v/>
      </c>
      <c r="N896" s="41" t="str">
        <f>IF(L896=0,"",IF(L896&lt;6,H896,IF(L896&lt;12,I896,J896)))</f>
        <v/>
      </c>
      <c r="O896" s="40" t="str">
        <f>_xlfn.IFERROR(L896*N896,"")</f>
        <v/>
      </c>
    </row>
    <row ht="45" customHeight="1" r="897" s="28" customFormat="1">
      <c r="A897" s="132">
        <v>8055035683263</v>
      </c>
      <c r="B897" s="30"/>
      <c r="C897" s="121" t="s">
        <v>2258</v>
      </c>
      <c r="D897" s="146" t="s">
        <v>2259</v>
      </c>
      <c r="E897" s="156">
        <v>2</v>
      </c>
      <c r="F897" s="151" t="s">
        <v>1672</v>
      </c>
      <c r="G897" s="150">
        <v>17.9</v>
      </c>
      <c r="H897" s="36">
        <f>G897*0.5*0.9*0.95</f>
        <v>7.65225</v>
      </c>
      <c r="I897" s="37">
        <f>H897*0.94</f>
        <v>7.193115</v>
      </c>
      <c r="J897" s="37">
        <f>H897*0.87</f>
        <v>6.6574575</v>
      </c>
      <c r="K897" s="123" t="s">
        <v>2258</v>
      </c>
      <c r="L897" s="39"/>
      <c r="M897" s="40" t="str">
        <f>IF(L897&lt;1,"",IF(L897&lt;6,0,IF(L897&lt;12,0.06,IF(L897&gt;11,0.13,0))))</f>
        <v/>
      </c>
      <c r="N897" s="41" t="str">
        <f>IF(L897=0,"",IF(L897&lt;6,H897,IF(L897&lt;12,I897,J897)))</f>
        <v/>
      </c>
      <c r="O897" s="40" t="str">
        <f>_xlfn.IFERROR(L897*N897,"")</f>
        <v/>
      </c>
    </row>
    <row ht="45" customHeight="1" r="898" s="28" customFormat="1">
      <c r="A898" s="132">
        <v>8055035683256</v>
      </c>
      <c r="B898" s="30"/>
      <c r="C898" s="121" t="s">
        <v>2260</v>
      </c>
      <c r="D898" s="146" t="s">
        <v>2261</v>
      </c>
      <c r="E898" s="156">
        <v>2</v>
      </c>
      <c r="F898" s="151" t="s">
        <v>1672</v>
      </c>
      <c r="G898" s="150">
        <v>17.9</v>
      </c>
      <c r="H898" s="36">
        <f>G898*0.5*0.9*0.95</f>
        <v>7.65225</v>
      </c>
      <c r="I898" s="37">
        <f>H898*0.94</f>
        <v>7.193115</v>
      </c>
      <c r="J898" s="37">
        <f>H898*0.87</f>
        <v>6.6574575</v>
      </c>
      <c r="K898" s="123" t="s">
        <v>2260</v>
      </c>
      <c r="L898" s="39"/>
      <c r="M898" s="40" t="str">
        <f>IF(L898&lt;1,"",IF(L898&lt;6,0,IF(L898&lt;12,0.06,IF(L898&gt;11,0.13,0))))</f>
        <v/>
      </c>
      <c r="N898" s="41" t="str">
        <f>IF(L898=0,"",IF(L898&lt;6,H898,IF(L898&lt;12,I898,J898)))</f>
        <v/>
      </c>
      <c r="O898" s="40" t="str">
        <f>_xlfn.IFERROR(L898*N898,"")</f>
        <v/>
      </c>
    </row>
    <row ht="45" customHeight="1" r="899" s="28" customFormat="1">
      <c r="A899" s="132">
        <v>8055035683195</v>
      </c>
      <c r="B899" s="30"/>
      <c r="C899" s="121" t="s">
        <v>2262</v>
      </c>
      <c r="D899" s="146" t="s">
        <v>2263</v>
      </c>
      <c r="E899" s="156">
        <v>2</v>
      </c>
      <c r="F899" s="151" t="s">
        <v>1672</v>
      </c>
      <c r="G899" s="150">
        <v>17.9</v>
      </c>
      <c r="H899" s="36">
        <f>G899*0.5*0.9*0.95</f>
        <v>7.65225</v>
      </c>
      <c r="I899" s="37">
        <f>H899*0.94</f>
        <v>7.193115</v>
      </c>
      <c r="J899" s="37">
        <f>H899*0.87</f>
        <v>6.6574575</v>
      </c>
      <c r="K899" s="123" t="s">
        <v>2262</v>
      </c>
      <c r="L899" s="39"/>
      <c r="M899" s="40" t="str">
        <f>IF(L899&lt;1,"",IF(L899&lt;6,0,IF(L899&lt;12,0.06,IF(L899&gt;11,0.13,0))))</f>
        <v/>
      </c>
      <c r="N899" s="41" t="str">
        <f>IF(L899=0,"",IF(L899&lt;6,H899,IF(L899&lt;12,I899,J899)))</f>
        <v/>
      </c>
      <c r="O899" s="40" t="str">
        <f>_xlfn.IFERROR(L899*N899,"")</f>
        <v/>
      </c>
    </row>
    <row ht="45" customHeight="1" r="900" s="28" customFormat="1">
      <c r="A900" s="132">
        <v>8055035683201</v>
      </c>
      <c r="B900" s="30"/>
      <c r="C900" s="121" t="s">
        <v>2264</v>
      </c>
      <c r="D900" s="146" t="s">
        <v>2265</v>
      </c>
      <c r="E900" s="156">
        <v>2</v>
      </c>
      <c r="F900" s="151" t="s">
        <v>1672</v>
      </c>
      <c r="G900" s="150">
        <v>17.9</v>
      </c>
      <c r="H900" s="36">
        <f>G900*0.5*0.9*0.95</f>
        <v>7.65225</v>
      </c>
      <c r="I900" s="37">
        <f>H900*0.94</f>
        <v>7.193115</v>
      </c>
      <c r="J900" s="37">
        <f>H900*0.87</f>
        <v>6.6574575</v>
      </c>
      <c r="K900" s="123" t="s">
        <v>2264</v>
      </c>
      <c r="L900" s="39"/>
      <c r="M900" s="40" t="str">
        <f>IF(L900&lt;1,"",IF(L900&lt;6,0,IF(L900&lt;12,0.06,IF(L900&gt;11,0.13,0))))</f>
        <v/>
      </c>
      <c r="N900" s="41" t="str">
        <f>IF(L900=0,"",IF(L900&lt;6,H900,IF(L900&lt;12,I900,J900)))</f>
        <v/>
      </c>
      <c r="O900" s="40" t="str">
        <f>_xlfn.IFERROR(L900*N900,"")</f>
        <v/>
      </c>
    </row>
    <row ht="45" customHeight="1" r="901" s="28" customFormat="1">
      <c r="A901" s="132">
        <v>8055035683218</v>
      </c>
      <c r="B901" s="30"/>
      <c r="C901" s="121" t="s">
        <v>2266</v>
      </c>
      <c r="D901" s="146" t="s">
        <v>2267</v>
      </c>
      <c r="E901" s="156">
        <v>2</v>
      </c>
      <c r="F901" s="151" t="s">
        <v>1672</v>
      </c>
      <c r="G901" s="150">
        <v>17.9</v>
      </c>
      <c r="H901" s="36">
        <f>G901*0.5*0.9*0.95</f>
        <v>7.65225</v>
      </c>
      <c r="I901" s="37">
        <f>H901*0.94</f>
        <v>7.193115</v>
      </c>
      <c r="J901" s="37">
        <f>H901*0.87</f>
        <v>6.6574575</v>
      </c>
      <c r="K901" s="123" t="s">
        <v>2266</v>
      </c>
      <c r="L901" s="39"/>
      <c r="M901" s="40" t="str">
        <f>IF(L901&lt;1,"",IF(L901&lt;6,0,IF(L901&lt;12,0.06,IF(L901&gt;11,0.13,0))))</f>
        <v/>
      </c>
      <c r="N901" s="41" t="str">
        <f>IF(L901=0,"",IF(L901&lt;6,H901,IF(L901&lt;12,I901,J901)))</f>
        <v/>
      </c>
      <c r="O901" s="40" t="str">
        <f>_xlfn.IFERROR(L901*N901,"")</f>
        <v/>
      </c>
    </row>
    <row ht="45" customHeight="1" r="902" s="28" customFormat="1">
      <c r="A902" s="132">
        <v>8055035683249</v>
      </c>
      <c r="B902" s="30"/>
      <c r="C902" s="121" t="s">
        <v>2268</v>
      </c>
      <c r="D902" s="146" t="s">
        <v>2269</v>
      </c>
      <c r="E902" s="156">
        <v>2</v>
      </c>
      <c r="F902" s="151" t="s">
        <v>1672</v>
      </c>
      <c r="G902" s="150">
        <v>17.9</v>
      </c>
      <c r="H902" s="36">
        <f>G902*0.5*0.9*0.95</f>
        <v>7.65225</v>
      </c>
      <c r="I902" s="37">
        <f>H902*0.94</f>
        <v>7.193115</v>
      </c>
      <c r="J902" s="37">
        <f>H902*0.87</f>
        <v>6.6574575</v>
      </c>
      <c r="K902" s="123" t="s">
        <v>2268</v>
      </c>
      <c r="L902" s="39"/>
      <c r="M902" s="40" t="str">
        <f>IF(L902&lt;1,"",IF(L902&lt;6,0,IF(L902&lt;12,0.06,IF(L902&gt;11,0.13,0))))</f>
        <v/>
      </c>
      <c r="N902" s="41" t="str">
        <f>IF(L902=0,"",IF(L902&lt;6,H902,IF(L902&lt;12,I902,J902)))</f>
        <v/>
      </c>
      <c r="O902" s="40" t="str">
        <f>_xlfn.IFERROR(L902*N902,"")</f>
        <v/>
      </c>
    </row>
    <row ht="45" customHeight="1" r="903" s="28" customFormat="1">
      <c r="A903" s="132">
        <v>8055035683225</v>
      </c>
      <c r="B903" s="30"/>
      <c r="C903" s="121" t="s">
        <v>2270</v>
      </c>
      <c r="D903" s="146" t="s">
        <v>2271</v>
      </c>
      <c r="E903" s="156">
        <v>2</v>
      </c>
      <c r="F903" s="151" t="s">
        <v>1672</v>
      </c>
      <c r="G903" s="150">
        <v>17.9</v>
      </c>
      <c r="H903" s="36">
        <f>G903*0.5*0.9*0.95</f>
        <v>7.65225</v>
      </c>
      <c r="I903" s="37">
        <f>H903*0.94</f>
        <v>7.193115</v>
      </c>
      <c r="J903" s="37">
        <f>H903*0.87</f>
        <v>6.6574575</v>
      </c>
      <c r="K903" s="123" t="s">
        <v>2270</v>
      </c>
      <c r="L903" s="39"/>
      <c r="M903" s="40" t="str">
        <f>IF(L903&lt;1,"",IF(L903&lt;6,0,IF(L903&lt;12,0.06,IF(L903&gt;11,0.13,0))))</f>
        <v/>
      </c>
      <c r="N903" s="41" t="str">
        <f>IF(L903=0,"",IF(L903&lt;6,H903,IF(L903&lt;12,I903,J903)))</f>
        <v/>
      </c>
      <c r="O903" s="40" t="str">
        <f>_xlfn.IFERROR(L903*N903,"")</f>
        <v/>
      </c>
    </row>
    <row ht="45" customHeight="1" r="904" s="28" customFormat="1">
      <c r="A904" s="132">
        <v>8055035683232</v>
      </c>
      <c r="B904" s="30"/>
      <c r="C904" s="121" t="s">
        <v>2272</v>
      </c>
      <c r="D904" s="146" t="s">
        <v>2273</v>
      </c>
      <c r="E904" s="156">
        <v>2</v>
      </c>
      <c r="F904" s="151" t="s">
        <v>1672</v>
      </c>
      <c r="G904" s="150">
        <v>17.9</v>
      </c>
      <c r="H904" s="36">
        <f>G904*0.5*0.9*0.95</f>
        <v>7.65225</v>
      </c>
      <c r="I904" s="37">
        <f>H904*0.94</f>
        <v>7.193115</v>
      </c>
      <c r="J904" s="37">
        <f>H904*0.87</f>
        <v>6.6574575</v>
      </c>
      <c r="K904" s="123" t="s">
        <v>2272</v>
      </c>
      <c r="L904" s="39"/>
      <c r="M904" s="40" t="str">
        <f>IF(L904&lt;1,"",IF(L904&lt;6,0,IF(L904&lt;12,0.06,IF(L904&gt;11,0.13,0))))</f>
        <v/>
      </c>
      <c r="N904" s="41" t="str">
        <f>IF(L904=0,"",IF(L904&lt;6,H904,IF(L904&lt;12,I904,J904)))</f>
        <v/>
      </c>
      <c r="O904" s="40" t="str">
        <f>_xlfn.IFERROR(L904*N904,"")</f>
        <v/>
      </c>
    </row>
    <row ht="45" customHeight="1" r="905" s="28" customFormat="1">
      <c r="A905" s="132">
        <v>8055035681467</v>
      </c>
      <c r="B905" s="30"/>
      <c r="C905" s="121" t="s">
        <v>2274</v>
      </c>
      <c r="D905" s="146" t="s">
        <v>2275</v>
      </c>
      <c r="E905" s="156">
        <v>1</v>
      </c>
      <c r="F905" s="151" t="s">
        <v>193</v>
      </c>
      <c r="G905" s="150">
        <v>39.9</v>
      </c>
      <c r="H905" s="36">
        <f>G905*0.5*0.9*0.95</f>
        <v>17.05725</v>
      </c>
      <c r="I905" s="37">
        <f>H905*0.94</f>
        <v>16.033815</v>
      </c>
      <c r="J905" s="37">
        <f>H905*0.87</f>
        <v>14.8398075</v>
      </c>
      <c r="K905" s="123" t="s">
        <v>2274</v>
      </c>
      <c r="L905" s="39"/>
      <c r="M905" s="40" t="str">
        <f>IF(L905&lt;1,"",IF(L905&lt;6,0,IF(L905&lt;12,0.06,IF(L905&gt;11,0.13,0))))</f>
        <v/>
      </c>
      <c r="N905" s="41" t="str">
        <f>IF(L905=0,"",IF(L905&lt;6,H905,IF(L905&lt;12,I905,J905)))</f>
        <v/>
      </c>
      <c r="O905" s="40" t="str">
        <f>_xlfn.IFERROR(L905*N905,"")</f>
        <v/>
      </c>
    </row>
    <row ht="45" customHeight="1" r="906" s="28" customFormat="1">
      <c r="A906" s="131" t="s">
        <v>2276</v>
      </c>
      <c r="B906" s="30"/>
      <c r="C906" s="121" t="s">
        <v>2277</v>
      </c>
      <c r="D906" s="146" t="s">
        <v>2278</v>
      </c>
      <c r="E906" s="156">
        <v>1</v>
      </c>
      <c r="F906" s="151" t="s">
        <v>193</v>
      </c>
      <c r="G906" s="150">
        <v>39.9</v>
      </c>
      <c r="H906" s="36">
        <f>G906*0.5*0.9*0.95</f>
        <v>17.05725</v>
      </c>
      <c r="I906" s="37">
        <f>H906*0.94</f>
        <v>16.033815</v>
      </c>
      <c r="J906" s="37">
        <f>H906*0.87</f>
        <v>14.8398075</v>
      </c>
      <c r="K906" s="123" t="s">
        <v>2277</v>
      </c>
      <c r="L906" s="39"/>
      <c r="M906" s="40" t="str">
        <f>IF(L906&lt;1,"",IF(L906&lt;6,0,IF(L906&lt;12,0.06,IF(L906&gt;11,0.13,0))))</f>
        <v/>
      </c>
      <c r="N906" s="41" t="str">
        <f>IF(L906=0,"",IF(L906&lt;6,H906,IF(L906&lt;12,I906,J906)))</f>
        <v/>
      </c>
      <c r="O906" s="40" t="str">
        <f>_xlfn.IFERROR(L906*N906,"")</f>
        <v/>
      </c>
    </row>
    <row ht="45" customHeight="1" r="907" s="28" customFormat="1">
      <c r="A907" s="131" t="s">
        <v>2279</v>
      </c>
      <c r="B907" s="30"/>
      <c r="C907" s="121" t="s">
        <v>2280</v>
      </c>
      <c r="D907" s="146" t="s">
        <v>2281</v>
      </c>
      <c r="E907" s="156">
        <v>1</v>
      </c>
      <c r="F907" s="151" t="s">
        <v>193</v>
      </c>
      <c r="G907" s="150">
        <v>39.9</v>
      </c>
      <c r="H907" s="36">
        <f>G907*0.5*0.9*0.95</f>
        <v>17.05725</v>
      </c>
      <c r="I907" s="37">
        <f>H907*0.94</f>
        <v>16.033815</v>
      </c>
      <c r="J907" s="37">
        <f>H907*0.87</f>
        <v>14.8398075</v>
      </c>
      <c r="K907" s="123" t="s">
        <v>2280</v>
      </c>
      <c r="L907" s="39"/>
      <c r="M907" s="40" t="str">
        <f>IF(L907&lt;1,"",IF(L907&lt;6,0,IF(L907&lt;12,0.06,IF(L907&gt;11,0.13,0))))</f>
        <v/>
      </c>
      <c r="N907" s="41" t="str">
        <f>IF(L907=0,"",IF(L907&lt;6,H907,IF(L907&lt;12,I907,J907)))</f>
        <v/>
      </c>
      <c r="O907" s="40" t="str">
        <f>_xlfn.IFERROR(L907*N907,"")</f>
        <v/>
      </c>
    </row>
    <row ht="45" customHeight="1" r="908" s="28" customFormat="1">
      <c r="A908" s="131" t="s">
        <v>2282</v>
      </c>
      <c r="B908" s="30"/>
      <c r="C908" s="121" t="s">
        <v>2283</v>
      </c>
      <c r="D908" s="146" t="s">
        <v>2284</v>
      </c>
      <c r="E908" s="156">
        <v>1</v>
      </c>
      <c r="F908" s="151" t="s">
        <v>193</v>
      </c>
      <c r="G908" s="150">
        <v>39.9</v>
      </c>
      <c r="H908" s="36">
        <f>G908*0.5*0.9*0.95</f>
        <v>17.05725</v>
      </c>
      <c r="I908" s="37">
        <f>H908*0.94</f>
        <v>16.033815</v>
      </c>
      <c r="J908" s="37">
        <f>H908*0.87</f>
        <v>14.8398075</v>
      </c>
      <c r="K908" s="123" t="s">
        <v>2283</v>
      </c>
      <c r="L908" s="39"/>
      <c r="M908" s="40" t="str">
        <f>IF(L908&lt;1,"",IF(L908&lt;6,0,IF(L908&lt;12,0.06,IF(L908&gt;11,0.13,0))))</f>
        <v/>
      </c>
      <c r="N908" s="41" t="str">
        <f>IF(L908=0,"",IF(L908&lt;6,H908,IF(L908&lt;12,I908,J908)))</f>
        <v/>
      </c>
      <c r="O908" s="40" t="str">
        <f>_xlfn.IFERROR(L908*N908,"")</f>
        <v/>
      </c>
    </row>
    <row ht="45" customHeight="1" r="909" s="28" customFormat="1">
      <c r="A909" s="131" t="s">
        <v>2285</v>
      </c>
      <c r="B909" s="30"/>
      <c r="C909" s="121" t="s">
        <v>2286</v>
      </c>
      <c r="D909" s="146" t="s">
        <v>2287</v>
      </c>
      <c r="E909" s="156">
        <v>2</v>
      </c>
      <c r="F909" s="151" t="s">
        <v>1026</v>
      </c>
      <c r="G909" s="150">
        <v>16.9</v>
      </c>
      <c r="H909" s="36">
        <f>G909*0.5*0.9*0.95</f>
        <v>7.22475</v>
      </c>
      <c r="I909" s="37">
        <f>H909*0.94</f>
        <v>6.791265</v>
      </c>
      <c r="J909" s="37">
        <f>H909*0.87</f>
        <v>6.2855325</v>
      </c>
      <c r="K909" s="123" t="s">
        <v>2286</v>
      </c>
      <c r="L909" s="39"/>
      <c r="M909" s="40" t="str">
        <f>IF(L909&lt;1,"",IF(L909&lt;6,0,IF(L909&lt;12,0.06,IF(L909&gt;11,0.13,0))))</f>
        <v/>
      </c>
      <c r="N909" s="41" t="str">
        <f>IF(L909=0,"",IF(L909&lt;6,H909,IF(L909&lt;12,I909,J909)))</f>
        <v/>
      </c>
      <c r="O909" s="40" t="str">
        <f>_xlfn.IFERROR(L909*N909,"")</f>
        <v/>
      </c>
    </row>
    <row ht="45" customHeight="1" r="910" s="28" customFormat="1">
      <c r="A910" s="131" t="s">
        <v>2288</v>
      </c>
      <c r="B910" s="30"/>
      <c r="C910" s="121" t="s">
        <v>2289</v>
      </c>
      <c r="D910" s="146" t="s">
        <v>2290</v>
      </c>
      <c r="E910" s="156">
        <v>2</v>
      </c>
      <c r="F910" s="151" t="s">
        <v>1026</v>
      </c>
      <c r="G910" s="150">
        <v>16.9</v>
      </c>
      <c r="H910" s="36">
        <f>G910*0.5*0.9*0.95</f>
        <v>7.22475</v>
      </c>
      <c r="I910" s="37">
        <f>H910*0.94</f>
        <v>6.791265</v>
      </c>
      <c r="J910" s="37">
        <f>H910*0.87</f>
        <v>6.2855325</v>
      </c>
      <c r="K910" s="123" t="s">
        <v>2289</v>
      </c>
      <c r="L910" s="39"/>
      <c r="M910" s="40" t="str">
        <f>IF(L910&lt;1,"",IF(L910&lt;6,0,IF(L910&lt;12,0.06,IF(L910&gt;11,0.13,0))))</f>
        <v/>
      </c>
      <c r="N910" s="41" t="str">
        <f>IF(L910=0,"",IF(L910&lt;6,H910,IF(L910&lt;12,I910,J910)))</f>
        <v/>
      </c>
      <c r="O910" s="40" t="str">
        <f>_xlfn.IFERROR(L910*N910,"")</f>
        <v/>
      </c>
    </row>
    <row ht="45" customHeight="1" r="911" s="28" customFormat="1">
      <c r="A911" s="131" t="s">
        <v>2291</v>
      </c>
      <c r="B911" s="30"/>
      <c r="C911" s="121" t="s">
        <v>2292</v>
      </c>
      <c r="D911" s="146" t="s">
        <v>2293</v>
      </c>
      <c r="E911" s="156">
        <v>2</v>
      </c>
      <c r="F911" s="151" t="s">
        <v>1026</v>
      </c>
      <c r="G911" s="150">
        <v>16.9</v>
      </c>
      <c r="H911" s="36">
        <f>G911*0.5*0.9*0.95</f>
        <v>7.22475</v>
      </c>
      <c r="I911" s="37">
        <f>H911*0.94</f>
        <v>6.791265</v>
      </c>
      <c r="J911" s="37">
        <f>H911*0.87</f>
        <v>6.2855325</v>
      </c>
      <c r="K911" s="123" t="s">
        <v>2292</v>
      </c>
      <c r="L911" s="39"/>
      <c r="M911" s="40" t="str">
        <f>IF(L911&lt;1,"",IF(L911&lt;6,0,IF(L911&lt;12,0.06,IF(L911&gt;11,0.13,0))))</f>
        <v/>
      </c>
      <c r="N911" s="41" t="str">
        <f>IF(L911=0,"",IF(L911&lt;6,H911,IF(L911&lt;12,I911,J911)))</f>
        <v/>
      </c>
      <c r="O911" s="40" t="str">
        <f>_xlfn.IFERROR(L911*N911,"")</f>
        <v/>
      </c>
    </row>
    <row ht="45" customHeight="1" r="912" s="28" customFormat="1">
      <c r="A912" s="131" t="s">
        <v>2294</v>
      </c>
      <c r="B912" s="30"/>
      <c r="C912" s="121" t="s">
        <v>2295</v>
      </c>
      <c r="D912" s="146" t="s">
        <v>2296</v>
      </c>
      <c r="E912" s="156">
        <v>2</v>
      </c>
      <c r="F912" s="151" t="s">
        <v>1026</v>
      </c>
      <c r="G912" s="150">
        <v>16.9</v>
      </c>
      <c r="H912" s="36">
        <f>G912*0.5*0.9*0.95</f>
        <v>7.22475</v>
      </c>
      <c r="I912" s="37">
        <f>H912*0.94</f>
        <v>6.791265</v>
      </c>
      <c r="J912" s="37">
        <f>H912*0.87</f>
        <v>6.2855325</v>
      </c>
      <c r="K912" s="123" t="s">
        <v>2295</v>
      </c>
      <c r="L912" s="39"/>
      <c r="M912" s="40" t="str">
        <f>IF(L912&lt;1,"",IF(L912&lt;6,0,IF(L912&lt;12,0.06,IF(L912&gt;11,0.13,0))))</f>
        <v/>
      </c>
      <c r="N912" s="41" t="str">
        <f>IF(L912=0,"",IF(L912&lt;6,H912,IF(L912&lt;12,I912,J912)))</f>
        <v/>
      </c>
      <c r="O912" s="40" t="str">
        <f>_xlfn.IFERROR(L912*N912,"")</f>
        <v/>
      </c>
    </row>
    <row ht="45" customHeight="1" r="913" s="28" customFormat="1">
      <c r="A913" s="131" t="s">
        <v>2297</v>
      </c>
      <c r="B913" s="30"/>
      <c r="C913" s="121" t="s">
        <v>2298</v>
      </c>
      <c r="D913" s="146" t="s">
        <v>2299</v>
      </c>
      <c r="E913" s="156">
        <v>2</v>
      </c>
      <c r="F913" s="151" t="s">
        <v>989</v>
      </c>
      <c r="G913" s="150">
        <v>14.9</v>
      </c>
      <c r="H913" s="36">
        <f>G913*0.5*0.9*0.95</f>
        <v>6.36975</v>
      </c>
      <c r="I913" s="37">
        <f>H913*0.94</f>
        <v>5.987565</v>
      </c>
      <c r="J913" s="37">
        <f>H913*0.87</f>
        <v>5.5416825</v>
      </c>
      <c r="K913" s="123" t="s">
        <v>2298</v>
      </c>
      <c r="L913" s="39"/>
      <c r="M913" s="40" t="str">
        <f>IF(L913&lt;1,"",IF(L913&lt;6,0,IF(L913&lt;12,0.06,IF(L913&gt;11,0.13,0))))</f>
        <v/>
      </c>
      <c r="N913" s="41" t="str">
        <f>IF(L913=0,"",IF(L913&lt;6,H913,IF(L913&lt;12,I913,J913)))</f>
        <v/>
      </c>
      <c r="O913" s="40" t="str">
        <f>_xlfn.IFERROR(L913*N913,"")</f>
        <v/>
      </c>
    </row>
    <row ht="45" customHeight="1" r="914" s="28" customFormat="1">
      <c r="A914" s="131" t="s">
        <v>2300</v>
      </c>
      <c r="B914" s="30"/>
      <c r="C914" s="121" t="s">
        <v>2301</v>
      </c>
      <c r="D914" s="146" t="s">
        <v>2302</v>
      </c>
      <c r="E914" s="156">
        <v>2</v>
      </c>
      <c r="F914" s="151" t="s">
        <v>989</v>
      </c>
      <c r="G914" s="150">
        <v>14.9</v>
      </c>
      <c r="H914" s="36">
        <f>G914*0.5*0.9*0.95</f>
        <v>6.36975</v>
      </c>
      <c r="I914" s="37">
        <f>H914*0.94</f>
        <v>5.987565</v>
      </c>
      <c r="J914" s="37">
        <f>H914*0.87</f>
        <v>5.5416825</v>
      </c>
      <c r="K914" s="123" t="s">
        <v>2301</v>
      </c>
      <c r="L914" s="39"/>
      <c r="M914" s="40" t="str">
        <f>IF(L914&lt;1,"",IF(L914&lt;6,0,IF(L914&lt;12,0.06,IF(L914&gt;11,0.13,0))))</f>
        <v/>
      </c>
      <c r="N914" s="41" t="str">
        <f>IF(L914=0,"",IF(L914&lt;6,H914,IF(L914&lt;12,I914,J914)))</f>
        <v/>
      </c>
      <c r="O914" s="40" t="str">
        <f>_xlfn.IFERROR(L914*N914,"")</f>
        <v/>
      </c>
    </row>
    <row ht="45" customHeight="1" r="915" s="28" customFormat="1">
      <c r="A915" s="131" t="s">
        <v>2303</v>
      </c>
      <c r="B915" s="30"/>
      <c r="C915" s="121" t="s">
        <v>2304</v>
      </c>
      <c r="D915" s="146" t="s">
        <v>2305</v>
      </c>
      <c r="E915" s="156">
        <v>2</v>
      </c>
      <c r="F915" s="151" t="s">
        <v>989</v>
      </c>
      <c r="G915" s="150">
        <v>14.9</v>
      </c>
      <c r="H915" s="36">
        <f>G915*0.5*0.9*0.95</f>
        <v>6.36975</v>
      </c>
      <c r="I915" s="37">
        <f>H915*0.94</f>
        <v>5.987565</v>
      </c>
      <c r="J915" s="37">
        <f>H915*0.87</f>
        <v>5.5416825</v>
      </c>
      <c r="K915" s="123" t="s">
        <v>2304</v>
      </c>
      <c r="L915" s="39"/>
      <c r="M915" s="40" t="str">
        <f>IF(L915&lt;1,"",IF(L915&lt;6,0,IF(L915&lt;12,0.06,IF(L915&gt;11,0.13,0))))</f>
        <v/>
      </c>
      <c r="N915" s="41" t="str">
        <f>IF(L915=0,"",IF(L915&lt;6,H915,IF(L915&lt;12,I915,J915)))</f>
        <v/>
      </c>
      <c r="O915" s="40" t="str">
        <f>_xlfn.IFERROR(L915*N915,"")</f>
        <v/>
      </c>
    </row>
    <row ht="45" customHeight="1" r="916" s="28" customFormat="1">
      <c r="A916" s="131" t="s">
        <v>2306</v>
      </c>
      <c r="B916" s="30"/>
      <c r="C916" s="121" t="s">
        <v>2307</v>
      </c>
      <c r="D916" s="146" t="s">
        <v>2308</v>
      </c>
      <c r="E916" s="156">
        <v>2</v>
      </c>
      <c r="F916" s="151" t="s">
        <v>989</v>
      </c>
      <c r="G916" s="150">
        <v>14.9</v>
      </c>
      <c r="H916" s="36">
        <f>G916*0.5*0.9*0.95</f>
        <v>6.36975</v>
      </c>
      <c r="I916" s="37">
        <f>H916*0.94</f>
        <v>5.987565</v>
      </c>
      <c r="J916" s="37">
        <f>H916*0.87</f>
        <v>5.5416825</v>
      </c>
      <c r="K916" s="123" t="s">
        <v>2307</v>
      </c>
      <c r="L916" s="39"/>
      <c r="M916" s="40" t="str">
        <f>IF(L916&lt;1,"",IF(L916&lt;6,0,IF(L916&lt;12,0.06,IF(L916&gt;11,0.13,0))))</f>
        <v/>
      </c>
      <c r="N916" s="41" t="str">
        <f>IF(L916=0,"",IF(L916&lt;6,H916,IF(L916&lt;12,I916,J916)))</f>
        <v/>
      </c>
      <c r="O916" s="40" t="str">
        <f>_xlfn.IFERROR(L916*N916,"")</f>
        <v/>
      </c>
    </row>
    <row ht="45" customHeight="1" r="917" s="28" customFormat="1">
      <c r="A917" s="131" t="s">
        <v>2309</v>
      </c>
      <c r="B917" s="30"/>
      <c r="C917" s="121" t="s">
        <v>2310</v>
      </c>
      <c r="D917" s="146" t="s">
        <v>2311</v>
      </c>
      <c r="E917" s="156">
        <v>2</v>
      </c>
      <c r="F917" s="151" t="s">
        <v>989</v>
      </c>
      <c r="G917" s="150">
        <v>12.9</v>
      </c>
      <c r="H917" s="36">
        <f>G917*0.5*0.9*0.95</f>
        <v>5.51475</v>
      </c>
      <c r="I917" s="37">
        <f>H917*0.94</f>
        <v>5.183865</v>
      </c>
      <c r="J917" s="37">
        <f>H917*0.87</f>
        <v>4.7978325</v>
      </c>
      <c r="K917" s="123" t="s">
        <v>2310</v>
      </c>
      <c r="L917" s="39"/>
      <c r="M917" s="40" t="str">
        <f>IF(L917&lt;1,"",IF(L917&lt;6,0,IF(L917&lt;12,0.06,IF(L917&gt;11,0.13,0))))</f>
        <v/>
      </c>
      <c r="N917" s="41" t="str">
        <f>IF(L917=0,"",IF(L917&lt;6,H917,IF(L917&lt;12,I917,J917)))</f>
        <v/>
      </c>
      <c r="O917" s="40" t="str">
        <f>_xlfn.IFERROR(L917*N917,"")</f>
        <v/>
      </c>
    </row>
    <row ht="45" customHeight="1" r="918" s="28" customFormat="1">
      <c r="A918" s="131" t="s">
        <v>2312</v>
      </c>
      <c r="B918" s="30"/>
      <c r="C918" s="121" t="s">
        <v>2313</v>
      </c>
      <c r="D918" s="146" t="s">
        <v>2314</v>
      </c>
      <c r="E918" s="156">
        <v>2</v>
      </c>
      <c r="F918" s="151" t="s">
        <v>989</v>
      </c>
      <c r="G918" s="150">
        <v>12.9</v>
      </c>
      <c r="H918" s="36">
        <f>G918*0.5*0.9*0.95</f>
        <v>5.51475</v>
      </c>
      <c r="I918" s="37">
        <f>H918*0.94</f>
        <v>5.183865</v>
      </c>
      <c r="J918" s="37">
        <f>H918*0.87</f>
        <v>4.7978325</v>
      </c>
      <c r="K918" s="123" t="s">
        <v>2313</v>
      </c>
      <c r="L918" s="39"/>
      <c r="M918" s="40" t="str">
        <f>IF(L918&lt;1,"",IF(L918&lt;6,0,IF(L918&lt;12,0.06,IF(L918&gt;11,0.13,0))))</f>
        <v/>
      </c>
      <c r="N918" s="41" t="str">
        <f>IF(L918=0,"",IF(L918&lt;6,H918,IF(L918&lt;12,I918,J918)))</f>
        <v/>
      </c>
      <c r="O918" s="40" t="str">
        <f>_xlfn.IFERROR(L918*N918,"")</f>
        <v/>
      </c>
    </row>
    <row ht="45" customHeight="1" r="919" s="28" customFormat="1">
      <c r="A919" s="131" t="s">
        <v>2315</v>
      </c>
      <c r="B919" s="30"/>
      <c r="C919" s="121" t="s">
        <v>2316</v>
      </c>
      <c r="D919" s="146" t="s">
        <v>2317</v>
      </c>
      <c r="E919" s="156">
        <v>2</v>
      </c>
      <c r="F919" s="151" t="s">
        <v>989</v>
      </c>
      <c r="G919" s="150">
        <v>12.9</v>
      </c>
      <c r="H919" s="36">
        <f>G919*0.5*0.9*0.95</f>
        <v>5.51475</v>
      </c>
      <c r="I919" s="37">
        <f>H919*0.94</f>
        <v>5.183865</v>
      </c>
      <c r="J919" s="37">
        <f>H919*0.87</f>
        <v>4.7978325</v>
      </c>
      <c r="K919" s="123" t="s">
        <v>2316</v>
      </c>
      <c r="L919" s="39"/>
      <c r="M919" s="40" t="str">
        <f>IF(L919&lt;1,"",IF(L919&lt;6,0,IF(L919&lt;12,0.06,IF(L919&gt;11,0.13,0))))</f>
        <v/>
      </c>
      <c r="N919" s="41" t="str">
        <f>IF(L919=0,"",IF(L919&lt;6,H919,IF(L919&lt;12,I919,J919)))</f>
        <v/>
      </c>
      <c r="O919" s="40" t="str">
        <f>_xlfn.IFERROR(L919*N919,"")</f>
        <v/>
      </c>
    </row>
    <row ht="45" customHeight="1" r="920" s="28" customFormat="1">
      <c r="A920" s="131" t="s">
        <v>2318</v>
      </c>
      <c r="B920" s="30"/>
      <c r="C920" s="121" t="s">
        <v>2319</v>
      </c>
      <c r="D920" s="146" t="s">
        <v>2320</v>
      </c>
      <c r="E920" s="156">
        <v>2</v>
      </c>
      <c r="F920" s="151" t="s">
        <v>989</v>
      </c>
      <c r="G920" s="150">
        <v>12.9</v>
      </c>
      <c r="H920" s="36">
        <f>G920*0.5*0.9*0.95</f>
        <v>5.51475</v>
      </c>
      <c r="I920" s="37">
        <f>H920*0.94</f>
        <v>5.183865</v>
      </c>
      <c r="J920" s="37">
        <f>H920*0.87</f>
        <v>4.7978325</v>
      </c>
      <c r="K920" s="123" t="s">
        <v>2319</v>
      </c>
      <c r="L920" s="39"/>
      <c r="M920" s="40" t="str">
        <f>IF(L920&lt;1,"",IF(L920&lt;6,0,IF(L920&lt;12,0.06,IF(L920&gt;11,0.13,0))))</f>
        <v/>
      </c>
      <c r="N920" s="41" t="str">
        <f>IF(L920=0,"",IF(L920&lt;6,H920,IF(L920&lt;12,I920,J920)))</f>
        <v/>
      </c>
      <c r="O920" s="40" t="str">
        <f>_xlfn.IFERROR(L920*N920,"")</f>
        <v/>
      </c>
    </row>
    <row ht="45" customHeight="1" r="921" s="28" customFormat="1">
      <c r="A921" s="132">
        <v>8055035682204</v>
      </c>
      <c r="B921" s="30"/>
      <c r="C921" s="121" t="s">
        <v>2321</v>
      </c>
      <c r="D921" s="146" t="s">
        <v>2322</v>
      </c>
      <c r="E921" s="156">
        <v>2</v>
      </c>
      <c r="F921" s="151" t="s">
        <v>282</v>
      </c>
      <c r="G921" s="150">
        <v>39.9</v>
      </c>
      <c r="H921" s="36">
        <f>G921*0.5*0.9*0.95</f>
        <v>17.05725</v>
      </c>
      <c r="I921" s="37">
        <f>H921*0.94</f>
        <v>16.033815</v>
      </c>
      <c r="J921" s="37">
        <f>H921*0.87</f>
        <v>14.8398075</v>
      </c>
      <c r="K921" s="123" t="s">
        <v>2321</v>
      </c>
      <c r="L921" s="39"/>
      <c r="M921" s="40" t="str">
        <f>IF(L921&lt;1,"",IF(L921&lt;6,0,IF(L921&lt;12,0.06,IF(L921&gt;11,0.13,0))))</f>
        <v/>
      </c>
      <c r="N921" s="41" t="str">
        <f>IF(L921=0,"",IF(L921&lt;6,H921,IF(L921&lt;12,I921,J921)))</f>
        <v/>
      </c>
      <c r="O921" s="40" t="str">
        <f>_xlfn.IFERROR(L921*N921,"")</f>
        <v/>
      </c>
    </row>
    <row ht="45" customHeight="1" r="922" s="28" customFormat="1">
      <c r="A922" s="131" t="s">
        <v>2323</v>
      </c>
      <c r="B922" s="30"/>
      <c r="C922" s="121" t="s">
        <v>2324</v>
      </c>
      <c r="D922" s="146" t="s">
        <v>2325</v>
      </c>
      <c r="E922" s="156">
        <v>2</v>
      </c>
      <c r="F922" s="151" t="s">
        <v>282</v>
      </c>
      <c r="G922" s="150">
        <v>39.9</v>
      </c>
      <c r="H922" s="36">
        <f>G922*0.5*0.9*0.95</f>
        <v>17.05725</v>
      </c>
      <c r="I922" s="37">
        <f>H922*0.94</f>
        <v>16.033815</v>
      </c>
      <c r="J922" s="37">
        <f>H922*0.87</f>
        <v>14.8398075</v>
      </c>
      <c r="K922" s="123" t="s">
        <v>2324</v>
      </c>
      <c r="L922" s="39"/>
      <c r="M922" s="40" t="str">
        <f>IF(L922&lt;1,"",IF(L922&lt;6,0,IF(L922&lt;12,0.06,IF(L922&gt;11,0.13,0))))</f>
        <v/>
      </c>
      <c r="N922" s="41" t="str">
        <f>IF(L922=0,"",IF(L922&lt;6,H922,IF(L922&lt;12,I922,J922)))</f>
        <v/>
      </c>
      <c r="O922" s="40" t="str">
        <f>_xlfn.IFERROR(L922*N922,"")</f>
        <v/>
      </c>
    </row>
    <row ht="45" customHeight="1" r="923" s="28" customFormat="1">
      <c r="A923" s="131" t="s">
        <v>2326</v>
      </c>
      <c r="B923" s="30"/>
      <c r="C923" s="121" t="s">
        <v>2327</v>
      </c>
      <c r="D923" s="146" t="s">
        <v>2322</v>
      </c>
      <c r="E923" s="156">
        <v>2</v>
      </c>
      <c r="F923" s="151" t="s">
        <v>296</v>
      </c>
      <c r="G923" s="150">
        <v>19.9</v>
      </c>
      <c r="H923" s="36">
        <f>G923*0.5*0.9*0.95</f>
        <v>8.50725</v>
      </c>
      <c r="I923" s="37">
        <f>H923*0.94</f>
        <v>7.996815</v>
      </c>
      <c r="J923" s="37">
        <f>H923*0.87</f>
        <v>7.4013075</v>
      </c>
      <c r="K923" s="123" t="s">
        <v>2327</v>
      </c>
      <c r="L923" s="39"/>
      <c r="M923" s="40" t="str">
        <f>IF(L923&lt;1,"",IF(L923&lt;6,0,IF(L923&lt;12,0.06,IF(L923&gt;11,0.13,0))))</f>
        <v/>
      </c>
      <c r="N923" s="41" t="str">
        <f>IF(L923=0,"",IF(L923&lt;6,H923,IF(L923&lt;12,I923,J923)))</f>
        <v/>
      </c>
      <c r="O923" s="40" t="str">
        <f>_xlfn.IFERROR(L923*N923,"")</f>
        <v/>
      </c>
    </row>
    <row ht="45" customHeight="1" r="924" s="28" customFormat="1">
      <c r="A924" s="131" t="s">
        <v>2328</v>
      </c>
      <c r="B924" s="30"/>
      <c r="C924" s="121" t="s">
        <v>2329</v>
      </c>
      <c r="D924" s="146" t="s">
        <v>2330</v>
      </c>
      <c r="E924" s="156">
        <v>2</v>
      </c>
      <c r="F924" s="151" t="s">
        <v>296</v>
      </c>
      <c r="G924" s="150">
        <v>19.9</v>
      </c>
      <c r="H924" s="36">
        <f>G924*0.5*0.9*0.95</f>
        <v>8.50725</v>
      </c>
      <c r="I924" s="37">
        <f>H924*0.94</f>
        <v>7.996815</v>
      </c>
      <c r="J924" s="37">
        <f>H924*0.87</f>
        <v>7.4013075</v>
      </c>
      <c r="K924" s="123" t="s">
        <v>2329</v>
      </c>
      <c r="L924" s="39"/>
      <c r="M924" s="40" t="str">
        <f>IF(L924&lt;1,"",IF(L924&lt;6,0,IF(L924&lt;12,0.06,IF(L924&gt;11,0.13,0))))</f>
        <v/>
      </c>
      <c r="N924" s="41" t="str">
        <f>IF(L924=0,"",IF(L924&lt;6,H924,IF(L924&lt;12,I924,J924)))</f>
        <v/>
      </c>
      <c r="O924" s="40" t="str">
        <f>_xlfn.IFERROR(L924*N924,"")</f>
        <v/>
      </c>
    </row>
    <row ht="45" customHeight="1" r="925" s="28" customFormat="1">
      <c r="A925" s="131" t="s">
        <v>2331</v>
      </c>
      <c r="B925" s="30"/>
      <c r="C925" s="121" t="s">
        <v>2332</v>
      </c>
      <c r="D925" s="146" t="s">
        <v>2333</v>
      </c>
      <c r="E925" s="156">
        <v>2</v>
      </c>
      <c r="F925" s="151" t="s">
        <v>296</v>
      </c>
      <c r="G925" s="150">
        <v>19.9</v>
      </c>
      <c r="H925" s="36">
        <f>G925*0.5*0.9*0.95</f>
        <v>8.50725</v>
      </c>
      <c r="I925" s="37">
        <f>H925*0.94</f>
        <v>7.996815</v>
      </c>
      <c r="J925" s="37">
        <f>H925*0.87</f>
        <v>7.4013075</v>
      </c>
      <c r="K925" s="123" t="s">
        <v>2332</v>
      </c>
      <c r="L925" s="39"/>
      <c r="M925" s="40" t="str">
        <f>IF(L925&lt;1,"",IF(L925&lt;6,0,IF(L925&lt;12,0.06,IF(L925&gt;11,0.13,0))))</f>
        <v/>
      </c>
      <c r="N925" s="41" t="str">
        <f>IF(L925=0,"",IF(L925&lt;6,H925,IF(L925&lt;12,I925,J925)))</f>
        <v/>
      </c>
      <c r="O925" s="40" t="str">
        <f>_xlfn.IFERROR(L925*N925,"")</f>
        <v/>
      </c>
    </row>
    <row ht="45" customHeight="1" r="926" s="28" customFormat="1">
      <c r="A926" s="131" t="s">
        <v>2334</v>
      </c>
      <c r="B926" s="30"/>
      <c r="C926" s="121" t="s">
        <v>2335</v>
      </c>
      <c r="D926" s="146" t="s">
        <v>2336</v>
      </c>
      <c r="E926" s="156">
        <v>2</v>
      </c>
      <c r="F926" s="151" t="s">
        <v>296</v>
      </c>
      <c r="G926" s="150">
        <v>19.9</v>
      </c>
      <c r="H926" s="36">
        <f>G926*0.5*0.9*0.95</f>
        <v>8.50725</v>
      </c>
      <c r="I926" s="37">
        <f>H926*0.94</f>
        <v>7.996815</v>
      </c>
      <c r="J926" s="37">
        <f>H926*0.87</f>
        <v>7.4013075</v>
      </c>
      <c r="K926" s="123" t="s">
        <v>2335</v>
      </c>
      <c r="L926" s="39"/>
      <c r="M926" s="40" t="str">
        <f>IF(L926&lt;1,"",IF(L926&lt;6,0,IF(L926&lt;12,0.06,IF(L926&gt;11,0.13,0))))</f>
        <v/>
      </c>
      <c r="N926" s="41" t="str">
        <f>IF(L926=0,"",IF(L926&lt;6,H926,IF(L926&lt;12,I926,J926)))</f>
        <v/>
      </c>
      <c r="O926" s="40" t="str">
        <f>_xlfn.IFERROR(L926*N926,"")</f>
        <v/>
      </c>
    </row>
    <row ht="45" customHeight="1" r="927" s="28" customFormat="1">
      <c r="A927" s="131" t="s">
        <v>2337</v>
      </c>
      <c r="B927" s="30"/>
      <c r="C927" s="121" t="s">
        <v>2338</v>
      </c>
      <c r="D927" s="146" t="s">
        <v>2339</v>
      </c>
      <c r="E927" s="156">
        <v>2</v>
      </c>
      <c r="F927" s="151" t="s">
        <v>407</v>
      </c>
      <c r="G927" s="150">
        <v>24.9</v>
      </c>
      <c r="H927" s="36">
        <f>G927*0.5*0.9*0.95</f>
        <v>10.64475</v>
      </c>
      <c r="I927" s="37">
        <f>H927*0.94</f>
        <v>10.006065</v>
      </c>
      <c r="J927" s="37">
        <f>H927*0.87</f>
        <v>9.2609325</v>
      </c>
      <c r="K927" s="123" t="s">
        <v>2338</v>
      </c>
      <c r="L927" s="39"/>
      <c r="M927" s="40" t="str">
        <f>IF(L927&lt;1,"",IF(L927&lt;6,0,IF(L927&lt;12,0.06,IF(L927&gt;11,0.13,0))))</f>
        <v/>
      </c>
      <c r="N927" s="41" t="str">
        <f>IF(L927=0,"",IF(L927&lt;6,H927,IF(L927&lt;12,I927,J927)))</f>
        <v/>
      </c>
      <c r="O927" s="40" t="str">
        <f>_xlfn.IFERROR(L927*N927,"")</f>
        <v/>
      </c>
    </row>
    <row ht="45" customHeight="1" r="928" s="28" customFormat="1">
      <c r="A928" s="131" t="s">
        <v>2340</v>
      </c>
      <c r="B928" s="30"/>
      <c r="C928" s="121" t="s">
        <v>2341</v>
      </c>
      <c r="D928" s="146" t="s">
        <v>2342</v>
      </c>
      <c r="E928" s="156">
        <v>2</v>
      </c>
      <c r="F928" s="151" t="s">
        <v>407</v>
      </c>
      <c r="G928" s="150">
        <v>24.9</v>
      </c>
      <c r="H928" s="36">
        <f>G928*0.5*0.9*0.95</f>
        <v>10.64475</v>
      </c>
      <c r="I928" s="37">
        <f>H928*0.94</f>
        <v>10.006065</v>
      </c>
      <c r="J928" s="37">
        <f>H928*0.87</f>
        <v>9.2609325</v>
      </c>
      <c r="K928" s="123" t="s">
        <v>2341</v>
      </c>
      <c r="L928" s="39"/>
      <c r="M928" s="40" t="str">
        <f>IF(L928&lt;1,"",IF(L928&lt;6,0,IF(L928&lt;12,0.06,IF(L928&gt;11,0.13,0))))</f>
        <v/>
      </c>
      <c r="N928" s="41" t="str">
        <f>IF(L928=0,"",IF(L928&lt;6,H928,IF(L928&lt;12,I928,J928)))</f>
        <v/>
      </c>
      <c r="O928" s="40" t="str">
        <f>_xlfn.IFERROR(L928*N928,"")</f>
        <v/>
      </c>
    </row>
    <row ht="45" customHeight="1" r="929" s="28" customFormat="1">
      <c r="A929" s="131" t="s">
        <v>2343</v>
      </c>
      <c r="B929" s="30"/>
      <c r="C929" s="121" t="s">
        <v>2344</v>
      </c>
      <c r="D929" s="146" t="s">
        <v>2345</v>
      </c>
      <c r="E929" s="156">
        <v>2</v>
      </c>
      <c r="F929" s="151" t="s">
        <v>407</v>
      </c>
      <c r="G929" s="150">
        <v>24.9</v>
      </c>
      <c r="H929" s="36">
        <f>G929*0.5*0.9*0.95</f>
        <v>10.64475</v>
      </c>
      <c r="I929" s="37">
        <f>H929*0.94</f>
        <v>10.006065</v>
      </c>
      <c r="J929" s="37">
        <f>H929*0.87</f>
        <v>9.2609325</v>
      </c>
      <c r="K929" s="123" t="s">
        <v>2344</v>
      </c>
      <c r="L929" s="39"/>
      <c r="M929" s="40" t="str">
        <f>IF(L929&lt;1,"",IF(L929&lt;6,0,IF(L929&lt;12,0.06,IF(L929&gt;11,0.13,0))))</f>
        <v/>
      </c>
      <c r="N929" s="41" t="str">
        <f>IF(L929=0,"",IF(L929&lt;6,H929,IF(L929&lt;12,I929,J929)))</f>
        <v/>
      </c>
      <c r="O929" s="40" t="str">
        <f>_xlfn.IFERROR(L929*N929,"")</f>
        <v/>
      </c>
    </row>
    <row ht="45" customHeight="1" r="930" s="28" customFormat="1">
      <c r="A930" s="131" t="s">
        <v>2346</v>
      </c>
      <c r="B930" s="30"/>
      <c r="C930" s="121" t="s">
        <v>2347</v>
      </c>
      <c r="D930" s="146" t="s">
        <v>2348</v>
      </c>
      <c r="E930" s="156">
        <v>2</v>
      </c>
      <c r="F930" s="151" t="s">
        <v>407</v>
      </c>
      <c r="G930" s="150">
        <v>24.9</v>
      </c>
      <c r="H930" s="36">
        <f>G930*0.5*0.9*0.95</f>
        <v>10.64475</v>
      </c>
      <c r="I930" s="37">
        <f>H930*0.94</f>
        <v>10.006065</v>
      </c>
      <c r="J930" s="37">
        <f>H930*0.87</f>
        <v>9.2609325</v>
      </c>
      <c r="K930" s="123" t="s">
        <v>2347</v>
      </c>
      <c r="L930" s="39"/>
      <c r="M930" s="40" t="str">
        <f>IF(L930&lt;1,"",IF(L930&lt;6,0,IF(L930&lt;12,0.06,IF(L930&gt;11,0.13,0))))</f>
        <v/>
      </c>
      <c r="N930" s="41" t="str">
        <f>IF(L930=0,"",IF(L930&lt;6,H930,IF(L930&lt;12,I930,J930)))</f>
        <v/>
      </c>
      <c r="O930" s="40" t="str">
        <f>_xlfn.IFERROR(L930*N930,"")</f>
        <v/>
      </c>
    </row>
    <row ht="45" customHeight="1" r="931" s="28" customFormat="1">
      <c r="A931" s="131" t="s">
        <v>2349</v>
      </c>
      <c r="B931" s="30"/>
      <c r="C931" s="121" t="s">
        <v>2350</v>
      </c>
      <c r="D931" s="146" t="s">
        <v>2351</v>
      </c>
      <c r="E931" s="156">
        <v>2</v>
      </c>
      <c r="F931" s="151" t="s">
        <v>407</v>
      </c>
      <c r="G931" s="150">
        <v>24.9</v>
      </c>
      <c r="H931" s="36">
        <f>G931*0.5*0.9*0.95</f>
        <v>10.64475</v>
      </c>
      <c r="I931" s="37">
        <f>H931*0.94</f>
        <v>10.006065</v>
      </c>
      <c r="J931" s="37">
        <f>H931*0.87</f>
        <v>9.2609325</v>
      </c>
      <c r="K931" s="123" t="s">
        <v>2350</v>
      </c>
      <c r="L931" s="39"/>
      <c r="M931" s="40" t="str">
        <f>IF(L931&lt;1,"",IF(L931&lt;6,0,IF(L931&lt;12,0.06,IF(L931&gt;11,0.13,0))))</f>
        <v/>
      </c>
      <c r="N931" s="41" t="str">
        <f>IF(L931=0,"",IF(L931&lt;6,H931,IF(L931&lt;12,I931,J931)))</f>
        <v/>
      </c>
      <c r="O931" s="40" t="str">
        <f>_xlfn.IFERROR(L931*N931,"")</f>
        <v/>
      </c>
    </row>
    <row ht="45" customHeight="1" r="932" s="28" customFormat="1">
      <c r="A932" s="131" t="s">
        <v>2352</v>
      </c>
      <c r="B932" s="30"/>
      <c r="C932" s="121" t="s">
        <v>2353</v>
      </c>
      <c r="D932" s="146" t="s">
        <v>2354</v>
      </c>
      <c r="E932" s="156">
        <v>2</v>
      </c>
      <c r="F932" s="151" t="s">
        <v>407</v>
      </c>
      <c r="G932" s="150">
        <v>24.9</v>
      </c>
      <c r="H932" s="36">
        <f>G932*0.5*0.9*0.95</f>
        <v>10.64475</v>
      </c>
      <c r="I932" s="37">
        <f>H932*0.94</f>
        <v>10.006065</v>
      </c>
      <c r="J932" s="37">
        <f>H932*0.87</f>
        <v>9.2609325</v>
      </c>
      <c r="K932" s="123" t="s">
        <v>2353</v>
      </c>
      <c r="L932" s="39"/>
      <c r="M932" s="40" t="str">
        <f>IF(L932&lt;1,"",IF(L932&lt;6,0,IF(L932&lt;12,0.06,IF(L932&gt;11,0.13,0))))</f>
        <v/>
      </c>
      <c r="N932" s="41" t="str">
        <f>IF(L932=0,"",IF(L932&lt;6,H932,IF(L932&lt;12,I932,J932)))</f>
        <v/>
      </c>
      <c r="O932" s="40" t="str">
        <f>_xlfn.IFERROR(L932*N932,"")</f>
        <v/>
      </c>
    </row>
    <row ht="45" customHeight="1" r="933" s="28" customFormat="1">
      <c r="A933" s="131" t="s">
        <v>2355</v>
      </c>
      <c r="B933" s="30"/>
      <c r="C933" s="121" t="s">
        <v>2356</v>
      </c>
      <c r="D933" s="146" t="s">
        <v>2357</v>
      </c>
      <c r="E933" s="156">
        <v>2</v>
      </c>
      <c r="F933" s="151" t="s">
        <v>20</v>
      </c>
      <c r="G933" s="150">
        <v>16.9</v>
      </c>
      <c r="H933" s="36">
        <f>G933*0.5*0.9*0.95</f>
        <v>7.22475</v>
      </c>
      <c r="I933" s="37">
        <f>H933*0.94</f>
        <v>6.791265</v>
      </c>
      <c r="J933" s="37">
        <f>H933*0.87</f>
        <v>6.2855325</v>
      </c>
      <c r="K933" s="123" t="s">
        <v>2356</v>
      </c>
      <c r="L933" s="39"/>
      <c r="M933" s="40" t="str">
        <f>IF(L933&lt;1,"",IF(L933&lt;6,0,IF(L933&lt;12,0.06,IF(L933&gt;11,0.13,0))))</f>
        <v/>
      </c>
      <c r="N933" s="41" t="str">
        <f>IF(L933=0,"",IF(L933&lt;6,H933,IF(L933&lt;12,I933,J933)))</f>
        <v/>
      </c>
      <c r="O933" s="40" t="str">
        <f>_xlfn.IFERROR(L933*N933,"")</f>
        <v/>
      </c>
    </row>
    <row ht="45" customHeight="1" r="934" s="28" customFormat="1">
      <c r="A934" s="131" t="s">
        <v>2358</v>
      </c>
      <c r="B934" s="30"/>
      <c r="C934" s="121" t="s">
        <v>2359</v>
      </c>
      <c r="D934" s="146" t="s">
        <v>2360</v>
      </c>
      <c r="E934" s="156">
        <v>2</v>
      </c>
      <c r="F934" s="151" t="s">
        <v>293</v>
      </c>
      <c r="G934" s="150">
        <v>19.901</v>
      </c>
      <c r="H934" s="36">
        <f>G934*0.5*0.9*0.95</f>
        <v>8.5076775</v>
      </c>
      <c r="I934" s="37">
        <f>H934*0.94</f>
        <v>7.99721685</v>
      </c>
      <c r="J934" s="37">
        <f>H934*0.87</f>
        <v>7.401679425</v>
      </c>
      <c r="K934" s="123" t="s">
        <v>2359</v>
      </c>
      <c r="L934" s="39"/>
      <c r="M934" s="40" t="str">
        <f>IF(L934&lt;1,"",IF(L934&lt;6,0,IF(L934&lt;12,0.06,IF(L934&gt;11,0.13,0))))</f>
        <v/>
      </c>
      <c r="N934" s="41" t="str">
        <f>IF(L934=0,"",IF(L934&lt;6,H934,IF(L934&lt;12,I934,J934)))</f>
        <v/>
      </c>
      <c r="O934" s="40" t="str">
        <f>_xlfn.IFERROR(L934*N934,"")</f>
        <v/>
      </c>
    </row>
    <row ht="45" customHeight="1" r="935" s="28" customFormat="1">
      <c r="A935" s="131" t="s">
        <v>2361</v>
      </c>
      <c r="B935" s="30"/>
      <c r="C935" s="121" t="s">
        <v>2362</v>
      </c>
      <c r="D935" s="146" t="s">
        <v>2363</v>
      </c>
      <c r="E935" s="156">
        <v>2</v>
      </c>
      <c r="F935" s="151" t="s">
        <v>293</v>
      </c>
      <c r="G935" s="150">
        <v>19.9</v>
      </c>
      <c r="H935" s="36">
        <f>G935*0.5*0.9*0.95</f>
        <v>8.50725</v>
      </c>
      <c r="I935" s="37">
        <f>H935*0.94</f>
        <v>7.996815</v>
      </c>
      <c r="J935" s="37">
        <f>H935*0.87</f>
        <v>7.4013075</v>
      </c>
      <c r="K935" s="123" t="s">
        <v>2362</v>
      </c>
      <c r="L935" s="39"/>
      <c r="M935" s="40" t="str">
        <f>IF(L935&lt;1,"",IF(L935&lt;6,0,IF(L935&lt;12,0.06,IF(L935&gt;11,0.13,0))))</f>
        <v/>
      </c>
      <c r="N935" s="41" t="str">
        <f>IF(L935=0,"",IF(L935&lt;6,H935,IF(L935&lt;12,I935,J935)))</f>
        <v/>
      </c>
      <c r="O935" s="40" t="str">
        <f>_xlfn.IFERROR(L935*N935,"")</f>
        <v/>
      </c>
    </row>
    <row ht="45" customHeight="1" r="936" s="28" customFormat="1">
      <c r="A936" s="131" t="s">
        <v>2364</v>
      </c>
      <c r="B936" s="30"/>
      <c r="C936" s="121" t="s">
        <v>2365</v>
      </c>
      <c r="D936" s="146" t="s">
        <v>2366</v>
      </c>
      <c r="E936" s="156">
        <v>2</v>
      </c>
      <c r="F936" s="151" t="s">
        <v>293</v>
      </c>
      <c r="G936" s="150">
        <v>19.9</v>
      </c>
      <c r="H936" s="36">
        <f>G936*0.5*0.9*0.95</f>
        <v>8.50725</v>
      </c>
      <c r="I936" s="37">
        <f>H936*0.94</f>
        <v>7.996815</v>
      </c>
      <c r="J936" s="37">
        <f>H936*0.87</f>
        <v>7.4013075</v>
      </c>
      <c r="K936" s="123" t="s">
        <v>2365</v>
      </c>
      <c r="L936" s="39"/>
      <c r="M936" s="40" t="str">
        <f>IF(L936&lt;1,"",IF(L936&lt;6,0,IF(L936&lt;12,0.06,IF(L936&gt;11,0.13,0))))</f>
        <v/>
      </c>
      <c r="N936" s="41" t="str">
        <f>IF(L936=0,"",IF(L936&lt;6,H936,IF(L936&lt;12,I936,J936)))</f>
        <v/>
      </c>
      <c r="O936" s="40" t="str">
        <f>_xlfn.IFERROR(L936*N936,"")</f>
        <v/>
      </c>
    </row>
    <row ht="45" customHeight="1" r="937" s="28" customFormat="1">
      <c r="A937" s="131" t="s">
        <v>2367</v>
      </c>
      <c r="B937" s="30"/>
      <c r="C937" s="121" t="s">
        <v>2368</v>
      </c>
      <c r="D937" s="146" t="s">
        <v>2369</v>
      </c>
      <c r="E937" s="156">
        <v>2</v>
      </c>
      <c r="F937" s="151" t="s">
        <v>293</v>
      </c>
      <c r="G937" s="150">
        <v>19.9</v>
      </c>
      <c r="H937" s="36">
        <f>G937*0.5*0.9*0.95</f>
        <v>8.50725</v>
      </c>
      <c r="I937" s="37">
        <f>H937*0.94</f>
        <v>7.996815</v>
      </c>
      <c r="J937" s="37">
        <f>H937*0.87</f>
        <v>7.4013075</v>
      </c>
      <c r="K937" s="123" t="s">
        <v>2368</v>
      </c>
      <c r="L937" s="39"/>
      <c r="M937" s="40" t="str">
        <f>IF(L937&lt;1,"",IF(L937&lt;6,0,IF(L937&lt;12,0.06,IF(L937&gt;11,0.13,0))))</f>
        <v/>
      </c>
      <c r="N937" s="41" t="str">
        <f>IF(L937=0,"",IF(L937&lt;6,H937,IF(L937&lt;12,I937,J937)))</f>
        <v/>
      </c>
      <c r="O937" s="40" t="str">
        <f>_xlfn.IFERROR(L937*N937,"")</f>
        <v/>
      </c>
    </row>
    <row ht="45" customHeight="1" r="938" s="28" customFormat="1">
      <c r="A938" s="131" t="s">
        <v>2370</v>
      </c>
      <c r="B938" s="30"/>
      <c r="C938" s="121" t="s">
        <v>2371</v>
      </c>
      <c r="D938" s="146" t="s">
        <v>2372</v>
      </c>
      <c r="E938" s="156">
        <v>2</v>
      </c>
      <c r="F938" s="151" t="s">
        <v>293</v>
      </c>
      <c r="G938" s="150">
        <v>19.9</v>
      </c>
      <c r="H938" s="36">
        <f>G938*0.5*0.9*0.95</f>
        <v>8.50725</v>
      </c>
      <c r="I938" s="37">
        <f>H938*0.94</f>
        <v>7.996815</v>
      </c>
      <c r="J938" s="37">
        <f>H938*0.87</f>
        <v>7.4013075</v>
      </c>
      <c r="K938" s="123" t="s">
        <v>2371</v>
      </c>
      <c r="L938" s="39"/>
      <c r="M938" s="40" t="str">
        <f>IF(L938&lt;1,"",IF(L938&lt;6,0,IF(L938&lt;12,0.06,IF(L938&gt;11,0.13,0))))</f>
        <v/>
      </c>
      <c r="N938" s="41" t="str">
        <f>IF(L938=0,"",IF(L938&lt;6,H938,IF(L938&lt;12,I938,J938)))</f>
        <v/>
      </c>
      <c r="O938" s="40" t="str">
        <f>_xlfn.IFERROR(L938*N938,"")</f>
        <v/>
      </c>
    </row>
    <row ht="45" customHeight="1" r="939" s="28" customFormat="1">
      <c r="A939" s="131" t="s">
        <v>2373</v>
      </c>
      <c r="B939" s="30"/>
      <c r="C939" s="121" t="s">
        <v>2374</v>
      </c>
      <c r="D939" s="146" t="s">
        <v>2375</v>
      </c>
      <c r="E939" s="156">
        <v>1</v>
      </c>
      <c r="F939" s="151" t="s">
        <v>193</v>
      </c>
      <c r="G939" s="150">
        <v>39.9</v>
      </c>
      <c r="H939" s="36">
        <f>G939*0.5*0.9*0.95</f>
        <v>17.05725</v>
      </c>
      <c r="I939" s="37">
        <f>H939*0.94</f>
        <v>16.033815</v>
      </c>
      <c r="J939" s="37">
        <f>H939*0.87</f>
        <v>14.8398075</v>
      </c>
      <c r="K939" s="123" t="s">
        <v>2374</v>
      </c>
      <c r="L939" s="39"/>
      <c r="M939" s="40" t="str">
        <f>IF(L939&lt;1,"",IF(L939&lt;6,0,IF(L939&lt;12,0.06,IF(L939&gt;11,0.13,0))))</f>
        <v/>
      </c>
      <c r="N939" s="41" t="str">
        <f>IF(L939=0,"",IF(L939&lt;6,H939,IF(L939&lt;12,I939,J939)))</f>
        <v/>
      </c>
      <c r="O939" s="40" t="str">
        <f>_xlfn.IFERROR(L939*N939,"")</f>
        <v/>
      </c>
    </row>
    <row ht="45" customHeight="1" r="940" s="28" customFormat="1">
      <c r="A940" s="131" t="s">
        <v>2376</v>
      </c>
      <c r="B940" s="30"/>
      <c r="C940" s="121" t="s">
        <v>2377</v>
      </c>
      <c r="D940" s="146" t="s">
        <v>2378</v>
      </c>
      <c r="E940" s="156">
        <v>1</v>
      </c>
      <c r="F940" s="151" t="s">
        <v>193</v>
      </c>
      <c r="G940" s="150">
        <v>39.9</v>
      </c>
      <c r="H940" s="36">
        <f>G940*0.5*0.9*0.95</f>
        <v>17.05725</v>
      </c>
      <c r="I940" s="37">
        <f>H940*0.94</f>
        <v>16.033815</v>
      </c>
      <c r="J940" s="37">
        <f>H940*0.87</f>
        <v>14.8398075</v>
      </c>
      <c r="K940" s="123" t="s">
        <v>2377</v>
      </c>
      <c r="L940" s="39"/>
      <c r="M940" s="40" t="str">
        <f>IF(L940&lt;1,"",IF(L940&lt;6,0,IF(L940&lt;12,0.06,IF(L940&gt;11,0.13,0))))</f>
        <v/>
      </c>
      <c r="N940" s="41" t="str">
        <f>IF(L940=0,"",IF(L940&lt;6,H940,IF(L940&lt;12,I940,J940)))</f>
        <v/>
      </c>
      <c r="O940" s="40" t="str">
        <f>_xlfn.IFERROR(L940*N940,"")</f>
        <v/>
      </c>
    </row>
    <row ht="45" customHeight="1" r="941" s="28" customFormat="1">
      <c r="A941" s="131" t="s">
        <v>2379</v>
      </c>
      <c r="B941" s="30"/>
      <c r="C941" s="121" t="s">
        <v>2380</v>
      </c>
      <c r="D941" s="146" t="s">
        <v>2381</v>
      </c>
      <c r="E941" s="156">
        <v>1</v>
      </c>
      <c r="F941" s="151" t="s">
        <v>193</v>
      </c>
      <c r="G941" s="150">
        <v>39.9</v>
      </c>
      <c r="H941" s="36">
        <f>G941*0.5*0.9*0.95</f>
        <v>17.05725</v>
      </c>
      <c r="I941" s="37">
        <f>H941*0.94</f>
        <v>16.033815</v>
      </c>
      <c r="J941" s="37">
        <f>H941*0.87</f>
        <v>14.8398075</v>
      </c>
      <c r="K941" s="123" t="s">
        <v>2380</v>
      </c>
      <c r="L941" s="39"/>
      <c r="M941" s="40" t="str">
        <f>IF(L941&lt;1,"",IF(L941&lt;6,0,IF(L941&lt;12,0.06,IF(L941&gt;11,0.13,0))))</f>
        <v/>
      </c>
      <c r="N941" s="41" t="str">
        <f>IF(L941=0,"",IF(L941&lt;6,H941,IF(L941&lt;12,I941,J941)))</f>
        <v/>
      </c>
      <c r="O941" s="40" t="str">
        <f>_xlfn.IFERROR(L941*N941,"")</f>
        <v/>
      </c>
    </row>
    <row ht="45" customHeight="1" r="942" s="28" customFormat="1">
      <c r="A942" s="131" t="s">
        <v>2382</v>
      </c>
      <c r="B942" s="30"/>
      <c r="C942" s="121" t="s">
        <v>2383</v>
      </c>
      <c r="D942" s="146" t="s">
        <v>2384</v>
      </c>
      <c r="E942" s="156">
        <v>1</v>
      </c>
      <c r="F942" s="151" t="s">
        <v>193</v>
      </c>
      <c r="G942" s="150">
        <v>39.9</v>
      </c>
      <c r="H942" s="36">
        <f>G942*0.5*0.9*0.95</f>
        <v>17.05725</v>
      </c>
      <c r="I942" s="37">
        <f>H942*0.94</f>
        <v>16.033815</v>
      </c>
      <c r="J942" s="37">
        <f>H942*0.87</f>
        <v>14.8398075</v>
      </c>
      <c r="K942" s="123" t="s">
        <v>2383</v>
      </c>
      <c r="L942" s="39"/>
      <c r="M942" s="40" t="str">
        <f>IF(L942&lt;1,"",IF(L942&lt;6,0,IF(L942&lt;12,0.06,IF(L942&gt;11,0.13,0))))</f>
        <v/>
      </c>
      <c r="N942" s="41" t="str">
        <f>IF(L942=0,"",IF(L942&lt;6,H942,IF(L942&lt;12,I942,J942)))</f>
        <v/>
      </c>
      <c r="O942" s="40" t="str">
        <f>_xlfn.IFERROR(L942*N942,"")</f>
        <v/>
      </c>
    </row>
    <row ht="45" customHeight="1" r="943" s="28" customFormat="1">
      <c r="A943" s="131" t="s">
        <v>2385</v>
      </c>
      <c r="B943" s="30"/>
      <c r="C943" s="121" t="s">
        <v>2386</v>
      </c>
      <c r="D943" s="146" t="s">
        <v>2387</v>
      </c>
      <c r="E943" s="156">
        <v>1</v>
      </c>
      <c r="F943" s="151" t="s">
        <v>193</v>
      </c>
      <c r="G943" s="150">
        <v>39.9</v>
      </c>
      <c r="H943" s="36">
        <f>G943*0.5*0.9*0.95</f>
        <v>17.05725</v>
      </c>
      <c r="I943" s="37">
        <f>H943*0.94</f>
        <v>16.033815</v>
      </c>
      <c r="J943" s="37">
        <f>H943*0.87</f>
        <v>14.8398075</v>
      </c>
      <c r="K943" s="123" t="s">
        <v>2386</v>
      </c>
      <c r="L943" s="39"/>
      <c r="M943" s="40" t="str">
        <f>IF(L943&lt;1,"",IF(L943&lt;6,0,IF(L943&lt;12,0.06,IF(L943&gt;11,0.13,0))))</f>
        <v/>
      </c>
      <c r="N943" s="41" t="str">
        <f>IF(L943=0,"",IF(L943&lt;6,H943,IF(L943&lt;12,I943,J943)))</f>
        <v/>
      </c>
      <c r="O943" s="40" t="str">
        <f>_xlfn.IFERROR(L943*N943,"")</f>
        <v/>
      </c>
    </row>
    <row ht="45" customHeight="1" r="944" s="28" customFormat="1">
      <c r="A944" s="131" t="s">
        <v>2388</v>
      </c>
      <c r="B944" s="30"/>
      <c r="C944" s="121" t="s">
        <v>2389</v>
      </c>
      <c r="D944" s="146" t="s">
        <v>2390</v>
      </c>
      <c r="E944" s="156">
        <v>2</v>
      </c>
      <c r="F944" s="151" t="s">
        <v>193</v>
      </c>
      <c r="G944" s="150">
        <v>19.9</v>
      </c>
      <c r="H944" s="36">
        <f>G944*0.5*0.9*0.95</f>
        <v>8.50725</v>
      </c>
      <c r="I944" s="37">
        <f>H944*0.94</f>
        <v>7.996815</v>
      </c>
      <c r="J944" s="37">
        <f>H944*0.87</f>
        <v>7.4013075</v>
      </c>
      <c r="K944" s="123" t="s">
        <v>2389</v>
      </c>
      <c r="L944" s="39"/>
      <c r="M944" s="40" t="str">
        <f>IF(L944&lt;1,"",IF(L944&lt;6,0,IF(L944&lt;12,0.06,IF(L944&gt;11,0.13,0))))</f>
        <v/>
      </c>
      <c r="N944" s="41" t="str">
        <f>IF(L944=0,"",IF(L944&lt;6,H944,IF(L944&lt;12,I944,J944)))</f>
        <v/>
      </c>
      <c r="O944" s="40" t="str">
        <f>_xlfn.IFERROR(L944*N944,"")</f>
        <v/>
      </c>
    </row>
    <row ht="45" customHeight="1" r="945" s="28" customFormat="1">
      <c r="A945" s="131" t="s">
        <v>2391</v>
      </c>
      <c r="B945" s="30"/>
      <c r="C945" s="121" t="s">
        <v>2392</v>
      </c>
      <c r="D945" s="146" t="s">
        <v>2393</v>
      </c>
      <c r="E945" s="156">
        <v>2</v>
      </c>
      <c r="F945" s="151" t="s">
        <v>193</v>
      </c>
      <c r="G945" s="150">
        <v>19.9</v>
      </c>
      <c r="H945" s="36">
        <f>G945*0.5*0.9*0.95</f>
        <v>8.50725</v>
      </c>
      <c r="I945" s="37">
        <f>H945*0.94</f>
        <v>7.996815</v>
      </c>
      <c r="J945" s="37">
        <f>H945*0.87</f>
        <v>7.4013075</v>
      </c>
      <c r="K945" s="123" t="s">
        <v>2392</v>
      </c>
      <c r="L945" s="39"/>
      <c r="M945" s="40" t="str">
        <f>IF(L945&lt;1,"",IF(L945&lt;6,0,IF(L945&lt;12,0.06,IF(L945&gt;11,0.13,0))))</f>
        <v/>
      </c>
      <c r="N945" s="41" t="str">
        <f>IF(L945=0,"",IF(L945&lt;6,H945,IF(L945&lt;12,I945,J945)))</f>
        <v/>
      </c>
      <c r="O945" s="40" t="str">
        <f>_xlfn.IFERROR(L945*N945,"")</f>
        <v/>
      </c>
    </row>
    <row ht="45" customHeight="1" r="946" s="28" customFormat="1">
      <c r="A946" s="132">
        <v>8055035682020</v>
      </c>
      <c r="B946" s="30"/>
      <c r="C946" s="121" t="s">
        <v>2394</v>
      </c>
      <c r="D946" s="146" t="s">
        <v>2395</v>
      </c>
      <c r="E946" s="156">
        <v>1</v>
      </c>
      <c r="F946" s="149">
        <v>12</v>
      </c>
      <c r="G946" s="150">
        <v>46</v>
      </c>
      <c r="H946" s="36">
        <f>G946*0.5*0.9*0.95</f>
        <v>19.665</v>
      </c>
      <c r="I946" s="37">
        <f>H946*0.94</f>
        <v>18.4851</v>
      </c>
      <c r="J946" s="37">
        <f>H946*0.87</f>
        <v>17.10855</v>
      </c>
      <c r="K946" s="123" t="s">
        <v>2394</v>
      </c>
      <c r="L946" s="39"/>
      <c r="M946" s="40" t="str">
        <f>IF(L946&lt;1,"",IF(L946&lt;6,0,IF(L946&lt;12,0.06,IF(L946&gt;11,0.13,0))))</f>
        <v/>
      </c>
      <c r="N946" s="41" t="str">
        <f>IF(L946=0,"",IF(L946&lt;6,H946,IF(L946&lt;12,I946,J946)))</f>
        <v/>
      </c>
      <c r="O946" s="40" t="str">
        <f>_xlfn.IFERROR(L946*N946,"")</f>
        <v/>
      </c>
    </row>
    <row ht="45" customHeight="1" r="947" s="28" customFormat="1">
      <c r="A947" s="131" t="s">
        <v>2396</v>
      </c>
      <c r="B947" s="30"/>
      <c r="C947" s="121" t="s">
        <v>2397</v>
      </c>
      <c r="D947" s="146" t="s">
        <v>2398</v>
      </c>
      <c r="E947" s="156">
        <v>1</v>
      </c>
      <c r="F947" s="149">
        <v>12</v>
      </c>
      <c r="G947" s="150">
        <v>46</v>
      </c>
      <c r="H947" s="36">
        <f>G947*0.5*0.9*0.95</f>
        <v>19.665</v>
      </c>
      <c r="I947" s="37">
        <f>H947*0.94</f>
        <v>18.4851</v>
      </c>
      <c r="J947" s="37">
        <f>H947*0.87</f>
        <v>17.10855</v>
      </c>
      <c r="K947" s="123" t="s">
        <v>2397</v>
      </c>
      <c r="L947" s="39"/>
      <c r="M947" s="40" t="str">
        <f>IF(L947&lt;1,"",IF(L947&lt;6,0,IF(L947&lt;12,0.06,IF(L947&gt;11,0.13,0))))</f>
        <v/>
      </c>
      <c r="N947" s="41" t="str">
        <f>IF(L947=0,"",IF(L947&lt;6,H947,IF(L947&lt;12,I947,J947)))</f>
        <v/>
      </c>
      <c r="O947" s="40" t="str">
        <f>_xlfn.IFERROR(L947*N947,"")</f>
        <v/>
      </c>
    </row>
    <row ht="45" customHeight="1" r="948" s="28" customFormat="1">
      <c r="A948" s="131" t="s">
        <v>2399</v>
      </c>
      <c r="B948" s="30"/>
      <c r="C948" s="121" t="s">
        <v>2400</v>
      </c>
      <c r="D948" s="146" t="s">
        <v>2401</v>
      </c>
      <c r="E948" s="156">
        <v>1</v>
      </c>
      <c r="F948" s="149">
        <v>12</v>
      </c>
      <c r="G948" s="150">
        <v>46</v>
      </c>
      <c r="H948" s="36">
        <f>G948*0.5*0.9*0.95</f>
        <v>19.665</v>
      </c>
      <c r="I948" s="37">
        <f>H948*0.94</f>
        <v>18.4851</v>
      </c>
      <c r="J948" s="37">
        <f>H948*0.87</f>
        <v>17.10855</v>
      </c>
      <c r="K948" s="123" t="s">
        <v>2400</v>
      </c>
      <c r="L948" s="39"/>
      <c r="M948" s="40" t="str">
        <f>IF(L948&lt;1,"",IF(L948&lt;6,0,IF(L948&lt;12,0.06,IF(L948&gt;11,0.13,0))))</f>
        <v/>
      </c>
      <c r="N948" s="41" t="str">
        <f>IF(L948=0,"",IF(L948&lt;6,H948,IF(L948&lt;12,I948,J948)))</f>
        <v/>
      </c>
      <c r="O948" s="40" t="str">
        <f>_xlfn.IFERROR(L948*N948,"")</f>
        <v/>
      </c>
    </row>
    <row ht="45" customHeight="1" r="949" s="28" customFormat="1">
      <c r="A949" s="131" t="s">
        <v>2402</v>
      </c>
      <c r="B949" s="30"/>
      <c r="C949" s="121" t="s">
        <v>2403</v>
      </c>
      <c r="D949" s="146" t="s">
        <v>2404</v>
      </c>
      <c r="E949" s="156">
        <v>2</v>
      </c>
      <c r="F949" s="149">
        <v>12</v>
      </c>
      <c r="G949" s="150">
        <v>17.9</v>
      </c>
      <c r="H949" s="36">
        <f>G949*0.5*0.9*0.95</f>
        <v>7.65225</v>
      </c>
      <c r="I949" s="37">
        <f>H949*0.94</f>
        <v>7.193115</v>
      </c>
      <c r="J949" s="37">
        <f>H949*0.87</f>
        <v>6.6574575</v>
      </c>
      <c r="K949" s="123" t="s">
        <v>2403</v>
      </c>
      <c r="L949" s="39"/>
      <c r="M949" s="40" t="str">
        <f>IF(L949&lt;1,"",IF(L949&lt;6,0,IF(L949&lt;12,0.06,IF(L949&gt;11,0.13,0))))</f>
        <v/>
      </c>
      <c r="N949" s="41" t="str">
        <f>IF(L949=0,"",IF(L949&lt;6,H949,IF(L949&lt;12,I949,J949)))</f>
        <v/>
      </c>
      <c r="O949" s="40" t="str">
        <f>_xlfn.IFERROR(L949*N949,"")</f>
        <v/>
      </c>
    </row>
    <row ht="45" customHeight="1" r="950" s="28" customFormat="1">
      <c r="A950" s="131" t="s">
        <v>2405</v>
      </c>
      <c r="B950" s="30"/>
      <c r="C950" s="121" t="s">
        <v>2406</v>
      </c>
      <c r="D950" s="146" t="s">
        <v>2407</v>
      </c>
      <c r="E950" s="156">
        <v>2</v>
      </c>
      <c r="F950" s="149">
        <v>12</v>
      </c>
      <c r="G950" s="150">
        <v>36.9</v>
      </c>
      <c r="H950" s="36">
        <f>G950*0.5*0.9*0.95</f>
        <v>15.77475</v>
      </c>
      <c r="I950" s="37">
        <f>H950*0.94</f>
        <v>14.828265</v>
      </c>
      <c r="J950" s="37">
        <f>H950*0.87</f>
        <v>13.7240325</v>
      </c>
      <c r="K950" s="123" t="s">
        <v>2406</v>
      </c>
      <c r="L950" s="39"/>
      <c r="M950" s="40" t="str">
        <f>IF(L950&lt;1,"",IF(L950&lt;6,0,IF(L950&lt;12,0.06,IF(L950&gt;11,0.13,0))))</f>
        <v/>
      </c>
      <c r="N950" s="41" t="str">
        <f>IF(L950=0,"",IF(L950&lt;6,H950,IF(L950&lt;12,I950,J950)))</f>
        <v/>
      </c>
      <c r="O950" s="40" t="str">
        <f>_xlfn.IFERROR(L950*N950,"")</f>
        <v/>
      </c>
    </row>
    <row ht="45" customHeight="1" r="951" s="28" customFormat="1">
      <c r="A951" s="131" t="s">
        <v>2408</v>
      </c>
      <c r="B951" s="30"/>
      <c r="C951" s="121" t="s">
        <v>2409</v>
      </c>
      <c r="D951" s="146" t="s">
        <v>2410</v>
      </c>
      <c r="E951" s="156">
        <v>2</v>
      </c>
      <c r="F951" s="149">
        <v>24</v>
      </c>
      <c r="G951" s="150">
        <v>31.9</v>
      </c>
      <c r="H951" s="36">
        <f>G951*0.5*0.9*0.95</f>
        <v>13.63725</v>
      </c>
      <c r="I951" s="37">
        <f>H951*0.94</f>
        <v>12.819015</v>
      </c>
      <c r="J951" s="37">
        <f>H951*0.87</f>
        <v>11.8644075</v>
      </c>
      <c r="K951" s="123" t="s">
        <v>2409</v>
      </c>
      <c r="L951" s="39"/>
      <c r="M951" s="40" t="str">
        <f>IF(L951&lt;1,"",IF(L951&lt;6,0,IF(L951&lt;12,0.06,IF(L951&gt;11,0.13,0))))</f>
        <v/>
      </c>
      <c r="N951" s="41" t="str">
        <f>IF(L951=0,"",IF(L951&lt;6,H951,IF(L951&lt;12,I951,J951)))</f>
        <v/>
      </c>
      <c r="O951" s="40" t="str">
        <f>_xlfn.IFERROR(L951*N951,"")</f>
        <v/>
      </c>
    </row>
    <row ht="45" customHeight="1" r="952" s="28" customFormat="1">
      <c r="A952" s="131" t="s">
        <v>2411</v>
      </c>
      <c r="B952" s="30"/>
      <c r="C952" s="121" t="s">
        <v>2412</v>
      </c>
      <c r="D952" s="146" t="s">
        <v>2413</v>
      </c>
      <c r="E952" s="156">
        <v>2</v>
      </c>
      <c r="F952" s="149">
        <v>16</v>
      </c>
      <c r="G952" s="150">
        <v>27.9</v>
      </c>
      <c r="H952" s="36">
        <f>G952*0.5*0.9*0.95</f>
        <v>11.92725</v>
      </c>
      <c r="I952" s="37">
        <f>H952*0.94</f>
        <v>11.211615</v>
      </c>
      <c r="J952" s="37">
        <f>H952*0.87</f>
        <v>10.3767075</v>
      </c>
      <c r="K952" s="123" t="s">
        <v>2412</v>
      </c>
      <c r="L952" s="39"/>
      <c r="M952" s="40" t="str">
        <f>IF(L952&lt;1,"",IF(L952&lt;6,0,IF(L952&lt;12,0.06,IF(L952&gt;11,0.13,0))))</f>
        <v/>
      </c>
      <c r="N952" s="41" t="str">
        <f>IF(L952=0,"",IF(L952&lt;6,H952,IF(L952&lt;12,I952,J952)))</f>
        <v/>
      </c>
      <c r="O952" s="40" t="str">
        <f>_xlfn.IFERROR(L952*N952,"")</f>
        <v/>
      </c>
    </row>
    <row ht="45" customHeight="1" r="953" s="28" customFormat="1">
      <c r="A953" s="131" t="s">
        <v>2414</v>
      </c>
      <c r="B953" s="30"/>
      <c r="C953" s="121" t="s">
        <v>2415</v>
      </c>
      <c r="D953" s="146" t="s">
        <v>2413</v>
      </c>
      <c r="E953" s="156">
        <v>2</v>
      </c>
      <c r="F953" s="149">
        <v>16</v>
      </c>
      <c r="G953" s="150">
        <v>27.9</v>
      </c>
      <c r="H953" s="36">
        <f>G953*0.5*0.9*0.95</f>
        <v>11.92725</v>
      </c>
      <c r="I953" s="37">
        <f>H953*0.94</f>
        <v>11.211615</v>
      </c>
      <c r="J953" s="37">
        <f>H953*0.87</f>
        <v>10.3767075</v>
      </c>
      <c r="K953" s="123" t="s">
        <v>2415</v>
      </c>
      <c r="L953" s="39"/>
      <c r="M953" s="40" t="str">
        <f>IF(L953&lt;1,"",IF(L953&lt;6,0,IF(L953&lt;12,0.06,IF(L953&gt;11,0.13,0))))</f>
        <v/>
      </c>
      <c r="N953" s="41" t="str">
        <f>IF(L953=0,"",IF(L953&lt;6,H953,IF(L953&lt;12,I953,J953)))</f>
        <v/>
      </c>
      <c r="O953" s="40" t="str">
        <f>_xlfn.IFERROR(L953*N953,"")</f>
        <v/>
      </c>
    </row>
    <row ht="45" customHeight="1" r="954" s="28" customFormat="1">
      <c r="A954" s="126">
        <v>8055035683546</v>
      </c>
      <c r="B954" s="30"/>
      <c r="C954" s="127" t="s">
        <v>2416</v>
      </c>
      <c r="D954" s="152" t="s">
        <v>2417</v>
      </c>
      <c r="E954" s="153">
        <v>2</v>
      </c>
      <c r="F954" s="154"/>
      <c r="G954" s="155">
        <v>14.9</v>
      </c>
      <c r="H954" s="36">
        <f>G954*0.5*0.9*0.95</f>
        <v>6.36975</v>
      </c>
      <c r="I954" s="62">
        <f>H954*0.94</f>
        <v>5.987565</v>
      </c>
      <c r="J954" s="62">
        <f>H954*0.87</f>
        <v>5.5416825</v>
      </c>
      <c r="K954" s="129" t="s">
        <v>2416</v>
      </c>
      <c r="L954" s="39"/>
      <c r="M954" s="40" t="str">
        <f>IF(L954&lt;1,"",IF(L954&lt;6,0,IF(L954&lt;12,0.06,IF(L954&gt;11,0.13,0))))</f>
        <v/>
      </c>
      <c r="N954" s="41" t="str">
        <f>IF(L954=0,"",IF(L954&lt;6,H954,IF(L954&lt;12,I954,J954)))</f>
        <v/>
      </c>
      <c r="O954" s="40" t="str">
        <f>_xlfn.IFERROR(L954*N954,"")</f>
        <v/>
      </c>
    </row>
    <row ht="45" customHeight="1" r="955" s="28" customFormat="1">
      <c r="A955" s="131" t="s">
        <v>2418</v>
      </c>
      <c r="B955" s="30"/>
      <c r="C955" s="121" t="s">
        <v>2419</v>
      </c>
      <c r="D955" s="146" t="s">
        <v>2420</v>
      </c>
      <c r="E955" s="156">
        <v>2</v>
      </c>
      <c r="F955" s="151" t="s">
        <v>1427</v>
      </c>
      <c r="G955" s="150">
        <v>14.9</v>
      </c>
      <c r="H955" s="36">
        <f>G955*0.5*0.9*0.95</f>
        <v>6.36975</v>
      </c>
      <c r="I955" s="37">
        <f>H955*0.94</f>
        <v>5.987565</v>
      </c>
      <c r="J955" s="37">
        <f>H955*0.87</f>
        <v>5.5416825</v>
      </c>
      <c r="K955" s="123" t="s">
        <v>2419</v>
      </c>
      <c r="L955" s="39"/>
      <c r="M955" s="40" t="str">
        <f>IF(L955&lt;1,"",IF(L955&lt;6,0,IF(L955&lt;12,0.06,IF(L955&gt;11,0.13,0))))</f>
        <v/>
      </c>
      <c r="N955" s="41" t="str">
        <f>IF(L955=0,"",IF(L955&lt;6,H955,IF(L955&lt;12,I955,J955)))</f>
        <v/>
      </c>
      <c r="O955" s="40" t="str">
        <f>_xlfn.IFERROR(L955*N955,"")</f>
        <v/>
      </c>
    </row>
    <row ht="45" customHeight="1" r="956" s="28" customFormat="1">
      <c r="A956" s="126">
        <v>8055035683539</v>
      </c>
      <c r="B956" s="30"/>
      <c r="C956" s="127" t="s">
        <v>2421</v>
      </c>
      <c r="D956" s="152" t="s">
        <v>2422</v>
      </c>
      <c r="E956" s="153">
        <v>2</v>
      </c>
      <c r="F956" s="154"/>
      <c r="G956" s="155">
        <v>14.9</v>
      </c>
      <c r="H956" s="36">
        <f>G956*0.5*0.9*0.95</f>
        <v>6.36975</v>
      </c>
      <c r="I956" s="62">
        <f>H956*0.94</f>
        <v>5.987565</v>
      </c>
      <c r="J956" s="62">
        <f>H956*0.87</f>
        <v>5.5416825</v>
      </c>
      <c r="K956" s="129" t="s">
        <v>2421</v>
      </c>
      <c r="L956" s="39"/>
      <c r="M956" s="40" t="str">
        <f>IF(L956&lt;1,"",IF(L956&lt;6,0,IF(L956&lt;12,0.06,IF(L956&gt;11,0.13,0))))</f>
        <v/>
      </c>
      <c r="N956" s="41" t="str">
        <f>IF(L956=0,"",IF(L956&lt;6,H956,IF(L956&lt;12,I956,J956)))</f>
        <v/>
      </c>
      <c r="O956" s="40" t="str">
        <f>_xlfn.IFERROR(L956*N956,"")</f>
        <v/>
      </c>
    </row>
    <row ht="45" customHeight="1" r="957" s="28" customFormat="1">
      <c r="A957" s="131" t="s">
        <v>2423</v>
      </c>
      <c r="B957" s="30"/>
      <c r="C957" s="121" t="s">
        <v>2424</v>
      </c>
      <c r="D957" s="146" t="s">
        <v>2425</v>
      </c>
      <c r="E957" s="156">
        <v>2</v>
      </c>
      <c r="F957" s="151" t="s">
        <v>1427</v>
      </c>
      <c r="G957" s="150">
        <v>14.9</v>
      </c>
      <c r="H957" s="36">
        <f>G957*0.5*0.9*0.95</f>
        <v>6.36975</v>
      </c>
      <c r="I957" s="37">
        <f>H957*0.94</f>
        <v>5.987565</v>
      </c>
      <c r="J957" s="37">
        <f>H957*0.87</f>
        <v>5.5416825</v>
      </c>
      <c r="K957" s="123" t="s">
        <v>2424</v>
      </c>
      <c r="L957" s="39"/>
      <c r="M957" s="40" t="str">
        <f>IF(L957&lt;1,"",IF(L957&lt;6,0,IF(L957&lt;12,0.06,IF(L957&gt;11,0.13,0))))</f>
        <v/>
      </c>
      <c r="N957" s="41" t="str">
        <f>IF(L957=0,"",IF(L957&lt;6,H957,IF(L957&lt;12,I957,J957)))</f>
        <v/>
      </c>
      <c r="O957" s="40" t="str">
        <f>_xlfn.IFERROR(L957*N957,"")</f>
        <v/>
      </c>
    </row>
    <row ht="45" customHeight="1" r="958" s="28" customFormat="1">
      <c r="A958" s="126">
        <v>8055035683560</v>
      </c>
      <c r="B958" s="30"/>
      <c r="C958" s="127" t="s">
        <v>2426</v>
      </c>
      <c r="D958" s="152" t="s">
        <v>2427</v>
      </c>
      <c r="E958" s="153">
        <v>2</v>
      </c>
      <c r="F958" s="154"/>
      <c r="G958" s="155">
        <v>14.9</v>
      </c>
      <c r="H958" s="36">
        <f>G958*0.5*0.9*0.95</f>
        <v>6.36975</v>
      </c>
      <c r="I958" s="62">
        <f>H958*0.94</f>
        <v>5.987565</v>
      </c>
      <c r="J958" s="62">
        <f>H958*0.87</f>
        <v>5.5416825</v>
      </c>
      <c r="K958" s="129" t="s">
        <v>2426</v>
      </c>
      <c r="L958" s="39"/>
      <c r="M958" s="40" t="str">
        <f>IF(L958&lt;1,"",IF(L958&lt;6,0,IF(L958&lt;12,0.06,IF(L958&gt;11,0.13,0))))</f>
        <v/>
      </c>
      <c r="N958" s="41" t="str">
        <f>IF(L958=0,"",IF(L958&lt;6,H958,IF(L958&lt;12,I958,J958)))</f>
        <v/>
      </c>
      <c r="O958" s="40" t="str">
        <f>_xlfn.IFERROR(L958*N958,"")</f>
        <v/>
      </c>
    </row>
    <row ht="45" customHeight="1" r="959" s="28" customFormat="1">
      <c r="A959" s="131" t="s">
        <v>2428</v>
      </c>
      <c r="B959" s="30"/>
      <c r="C959" s="121" t="s">
        <v>2429</v>
      </c>
      <c r="D959" s="146" t="s">
        <v>2430</v>
      </c>
      <c r="E959" s="156">
        <v>2</v>
      </c>
      <c r="F959" s="151" t="s">
        <v>1427</v>
      </c>
      <c r="G959" s="150">
        <v>14.9</v>
      </c>
      <c r="H959" s="36">
        <f>G959*0.5*0.9*0.95</f>
        <v>6.36975</v>
      </c>
      <c r="I959" s="37">
        <f>H959*0.94</f>
        <v>5.987565</v>
      </c>
      <c r="J959" s="37">
        <f>H959*0.87</f>
        <v>5.5416825</v>
      </c>
      <c r="K959" s="123" t="s">
        <v>2429</v>
      </c>
      <c r="L959" s="39"/>
      <c r="M959" s="40" t="str">
        <f>IF(L959&lt;1,"",IF(L959&lt;6,0,IF(L959&lt;12,0.06,IF(L959&gt;11,0.13,0))))</f>
        <v/>
      </c>
      <c r="N959" s="41" t="str">
        <f>IF(L959=0,"",IF(L959&lt;6,H959,IF(L959&lt;12,I959,J959)))</f>
        <v/>
      </c>
      <c r="O959" s="40" t="str">
        <f>_xlfn.IFERROR(L959*N959,"")</f>
        <v/>
      </c>
    </row>
    <row ht="45" customHeight="1" r="960" s="28" customFormat="1">
      <c r="A960" s="126">
        <v>8055035683584</v>
      </c>
      <c r="B960" s="30"/>
      <c r="C960" s="127" t="s">
        <v>2431</v>
      </c>
      <c r="D960" s="152" t="s">
        <v>2432</v>
      </c>
      <c r="E960" s="153">
        <v>2</v>
      </c>
      <c r="F960" s="154"/>
      <c r="G960" s="155">
        <v>14.9</v>
      </c>
      <c r="H960" s="36">
        <f>G960*0.5*0.9*0.95</f>
        <v>6.36975</v>
      </c>
      <c r="I960" s="62">
        <f>H960*0.94</f>
        <v>5.987565</v>
      </c>
      <c r="J960" s="62">
        <f>H960*0.87</f>
        <v>5.5416825</v>
      </c>
      <c r="K960" s="129" t="s">
        <v>2431</v>
      </c>
      <c r="L960" s="39"/>
      <c r="M960" s="40" t="str">
        <f>IF(L960&lt;1,"",IF(L960&lt;6,0,IF(L960&lt;12,0.06,IF(L960&gt;11,0.13,0))))</f>
        <v/>
      </c>
      <c r="N960" s="41" t="str">
        <f>IF(L960=0,"",IF(L960&lt;6,H960,IF(L960&lt;12,I960,J960)))</f>
        <v/>
      </c>
      <c r="O960" s="40" t="str">
        <f>_xlfn.IFERROR(L960*N960,"")</f>
        <v/>
      </c>
    </row>
    <row ht="45" customHeight="1" r="961" s="28" customFormat="1">
      <c r="A961" s="126">
        <v>8055035683553</v>
      </c>
      <c r="B961" s="30"/>
      <c r="C961" s="127" t="s">
        <v>2433</v>
      </c>
      <c r="D961" s="152" t="s">
        <v>2434</v>
      </c>
      <c r="E961" s="153">
        <v>2</v>
      </c>
      <c r="F961" s="154"/>
      <c r="G961" s="155">
        <v>14.9</v>
      </c>
      <c r="H961" s="36">
        <f>G961*0.5*0.9*0.95</f>
        <v>6.36975</v>
      </c>
      <c r="I961" s="62">
        <f>H961*0.94</f>
        <v>5.987565</v>
      </c>
      <c r="J961" s="62">
        <f>H961*0.87</f>
        <v>5.5416825</v>
      </c>
      <c r="K961" s="129" t="s">
        <v>2433</v>
      </c>
      <c r="L961" s="39"/>
      <c r="M961" s="40" t="str">
        <f>IF(L961&lt;1,"",IF(L961&lt;6,0,IF(L961&lt;12,0.06,IF(L961&gt;11,0.13,0))))</f>
        <v/>
      </c>
      <c r="N961" s="41" t="str">
        <f>IF(L961=0,"",IF(L961&lt;6,H961,IF(L961&lt;12,I961,J961)))</f>
        <v/>
      </c>
      <c r="O961" s="40" t="str">
        <f>_xlfn.IFERROR(L961*N961,"")</f>
        <v/>
      </c>
    </row>
    <row ht="45" customHeight="1" r="962" s="28" customFormat="1">
      <c r="A962" s="132">
        <v>8055035682716</v>
      </c>
      <c r="B962" s="30"/>
      <c r="C962" s="121" t="s">
        <v>2435</v>
      </c>
      <c r="D962" s="146" t="s">
        <v>2436</v>
      </c>
      <c r="E962" s="156">
        <v>2</v>
      </c>
      <c r="F962" s="151" t="s">
        <v>1427</v>
      </c>
      <c r="G962" s="150">
        <v>14.9</v>
      </c>
      <c r="H962" s="36">
        <f>G962*0.5*0.9*0.95</f>
        <v>6.36975</v>
      </c>
      <c r="I962" s="37">
        <f>H962*0.94</f>
        <v>5.987565</v>
      </c>
      <c r="J962" s="37">
        <f>H962*0.87</f>
        <v>5.5416825</v>
      </c>
      <c r="K962" s="123" t="s">
        <v>2435</v>
      </c>
      <c r="L962" s="39"/>
      <c r="M962" s="40" t="str">
        <f>IF(L962&lt;1,"",IF(L962&lt;6,0,IF(L962&lt;12,0.06,IF(L962&gt;11,0.13,0))))</f>
        <v/>
      </c>
      <c r="N962" s="41" t="str">
        <f>IF(L962=0,"",IF(L962&lt;6,H962,IF(L962&lt;12,I962,J962)))</f>
        <v/>
      </c>
      <c r="O962" s="40" t="str">
        <f>_xlfn.IFERROR(L962*N962,"")</f>
        <v/>
      </c>
    </row>
    <row ht="45" customHeight="1" r="963" s="28" customFormat="1">
      <c r="A963" s="126">
        <v>8055035683577</v>
      </c>
      <c r="B963" s="30"/>
      <c r="C963" s="127" t="s">
        <v>2437</v>
      </c>
      <c r="D963" s="152" t="s">
        <v>2438</v>
      </c>
      <c r="E963" s="153">
        <v>2</v>
      </c>
      <c r="F963" s="154"/>
      <c r="G963" s="155">
        <v>14.9</v>
      </c>
      <c r="H963" s="36">
        <f>G963*0.5*0.9*0.95</f>
        <v>6.36975</v>
      </c>
      <c r="I963" s="62">
        <f>H963*0.94</f>
        <v>5.987565</v>
      </c>
      <c r="J963" s="62">
        <f>H963*0.87</f>
        <v>5.5416825</v>
      </c>
      <c r="K963" s="129" t="s">
        <v>2437</v>
      </c>
      <c r="L963" s="39"/>
      <c r="M963" s="40" t="str">
        <f>IF(L963&lt;1,"",IF(L963&lt;6,0,IF(L963&lt;12,0.06,IF(L963&gt;11,0.13,0))))</f>
        <v/>
      </c>
      <c r="N963" s="41" t="str">
        <f>IF(L963=0,"",IF(L963&lt;6,H963,IF(L963&lt;12,I963,J963)))</f>
        <v/>
      </c>
      <c r="O963" s="40" t="str">
        <f>_xlfn.IFERROR(L963*N963,"")</f>
        <v/>
      </c>
    </row>
    <row ht="45" customHeight="1" r="964" s="28" customFormat="1">
      <c r="A964" s="126">
        <v>8055035683669</v>
      </c>
      <c r="B964" s="30"/>
      <c r="C964" s="127" t="s">
        <v>2439</v>
      </c>
      <c r="D964" s="152" t="s">
        <v>2440</v>
      </c>
      <c r="E964" s="153">
        <v>2</v>
      </c>
      <c r="F964" s="154"/>
      <c r="G964" s="155">
        <v>13.9</v>
      </c>
      <c r="H964" s="36">
        <f>G964*0.5*0.9*0.95</f>
        <v>5.94225</v>
      </c>
      <c r="I964" s="62">
        <f>H964*0.94</f>
        <v>5.585715</v>
      </c>
      <c r="J964" s="62">
        <f>H964*0.87</f>
        <v>5.1697575</v>
      </c>
      <c r="K964" s="129" t="s">
        <v>2439</v>
      </c>
      <c r="L964" s="39"/>
      <c r="M964" s="40" t="str">
        <f>IF(L964&lt;1,"",IF(L964&lt;6,0,IF(L964&lt;12,0.06,IF(L964&gt;11,0.13,0))))</f>
        <v/>
      </c>
      <c r="N964" s="41" t="str">
        <f>IF(L964=0,"",IF(L964&lt;6,H964,IF(L964&lt;12,I964,J964)))</f>
        <v/>
      </c>
      <c r="O964" s="40" t="str">
        <f>_xlfn.IFERROR(L964*N964,"")</f>
        <v/>
      </c>
    </row>
    <row ht="45" customHeight="1" r="965" s="28" customFormat="1">
      <c r="A965" s="131" t="s">
        <v>2441</v>
      </c>
      <c r="B965" s="30"/>
      <c r="C965" s="121" t="s">
        <v>2442</v>
      </c>
      <c r="D965" s="146" t="s">
        <v>2443</v>
      </c>
      <c r="E965" s="156">
        <v>2</v>
      </c>
      <c r="F965" s="151" t="s">
        <v>1672</v>
      </c>
      <c r="G965" s="150">
        <v>13.9</v>
      </c>
      <c r="H965" s="36">
        <f>G965*0.5*0.9*0.95</f>
        <v>5.94225</v>
      </c>
      <c r="I965" s="37">
        <f>H965*0.94</f>
        <v>5.585715</v>
      </c>
      <c r="J965" s="37">
        <f>H965*0.87</f>
        <v>5.1697575</v>
      </c>
      <c r="K965" s="123" t="s">
        <v>2442</v>
      </c>
      <c r="L965" s="39"/>
      <c r="M965" s="40" t="str">
        <f>IF(L965&lt;1,"",IF(L965&lt;6,0,IF(L965&lt;12,0.06,IF(L965&gt;11,0.13,0))))</f>
        <v/>
      </c>
      <c r="N965" s="41" t="str">
        <f>IF(L965=0,"",IF(L965&lt;6,H965,IF(L965&lt;12,I965,J965)))</f>
        <v/>
      </c>
      <c r="O965" s="40" t="str">
        <f>_xlfn.IFERROR(L965*N965,"")</f>
        <v/>
      </c>
    </row>
    <row ht="45" customHeight="1" r="966" s="28" customFormat="1">
      <c r="A966" s="131" t="s">
        <v>2444</v>
      </c>
      <c r="B966" s="30"/>
      <c r="C966" s="121" t="s">
        <v>2445</v>
      </c>
      <c r="D966" s="146" t="s">
        <v>2446</v>
      </c>
      <c r="E966" s="156">
        <v>2</v>
      </c>
      <c r="F966" s="151" t="s">
        <v>1672</v>
      </c>
      <c r="G966" s="150">
        <v>13.9</v>
      </c>
      <c r="H966" s="36">
        <f>G966*0.5*0.9*0.95</f>
        <v>5.94225</v>
      </c>
      <c r="I966" s="37">
        <f>H966*0.94</f>
        <v>5.585715</v>
      </c>
      <c r="J966" s="37">
        <f>H966*0.87</f>
        <v>5.1697575</v>
      </c>
      <c r="K966" s="123" t="s">
        <v>2445</v>
      </c>
      <c r="L966" s="39"/>
      <c r="M966" s="40" t="str">
        <f>IF(L966&lt;1,"",IF(L966&lt;6,0,IF(L966&lt;12,0.06,IF(L966&gt;11,0.13,0))))</f>
        <v/>
      </c>
      <c r="N966" s="41" t="str">
        <f>IF(L966=0,"",IF(L966&lt;6,H966,IF(L966&lt;12,I966,J966)))</f>
        <v/>
      </c>
      <c r="O966" s="40" t="str">
        <f>_xlfn.IFERROR(L966*N966,"")</f>
        <v/>
      </c>
    </row>
    <row ht="45" customHeight="1" r="967" s="28" customFormat="1">
      <c r="A967" s="126">
        <v>8055035683652</v>
      </c>
      <c r="B967" s="30"/>
      <c r="C967" s="127" t="s">
        <v>2447</v>
      </c>
      <c r="D967" s="152" t="s">
        <v>2448</v>
      </c>
      <c r="E967" s="153">
        <v>2</v>
      </c>
      <c r="F967" s="154"/>
      <c r="G967" s="155">
        <v>13.9</v>
      </c>
      <c r="H967" s="36">
        <f>G967*0.5*0.9*0.95</f>
        <v>5.94225</v>
      </c>
      <c r="I967" s="62">
        <f>H967*0.94</f>
        <v>5.585715</v>
      </c>
      <c r="J967" s="62">
        <f>H967*0.87</f>
        <v>5.1697575</v>
      </c>
      <c r="K967" s="129" t="s">
        <v>2447</v>
      </c>
      <c r="L967" s="39"/>
      <c r="M967" s="40" t="str">
        <f>IF(L967&lt;1,"",IF(L967&lt;6,0,IF(L967&lt;12,0.06,IF(L967&gt;11,0.13,0))))</f>
        <v/>
      </c>
      <c r="N967" s="41" t="str">
        <f>IF(L967=0,"",IF(L967&lt;6,H967,IF(L967&lt;12,I967,J967)))</f>
        <v/>
      </c>
      <c r="O967" s="40" t="str">
        <f>_xlfn.IFERROR(L967*N967,"")</f>
        <v/>
      </c>
    </row>
    <row ht="45" customHeight="1" r="968" s="28" customFormat="1">
      <c r="A968" s="131" t="s">
        <v>2449</v>
      </c>
      <c r="B968" s="30"/>
      <c r="C968" s="121" t="s">
        <v>2450</v>
      </c>
      <c r="D968" s="146" t="s">
        <v>2451</v>
      </c>
      <c r="E968" s="156">
        <v>2</v>
      </c>
      <c r="F968" s="151" t="s">
        <v>1672</v>
      </c>
      <c r="G968" s="150">
        <v>14.9</v>
      </c>
      <c r="H968" s="36">
        <f>G968*0.5*0.9*0.95</f>
        <v>6.36975</v>
      </c>
      <c r="I968" s="37">
        <f>H968*0.94</f>
        <v>5.987565</v>
      </c>
      <c r="J968" s="37">
        <f>H968*0.87</f>
        <v>5.5416825</v>
      </c>
      <c r="K968" s="123" t="s">
        <v>2450</v>
      </c>
      <c r="L968" s="39"/>
      <c r="M968" s="40" t="str">
        <f>IF(L968&lt;1,"",IF(L968&lt;6,0,IF(L968&lt;12,0.06,IF(L968&gt;11,0.13,0))))</f>
        <v/>
      </c>
      <c r="N968" s="41" t="str">
        <f>IF(L968=0,"",IF(L968&lt;6,H968,IF(L968&lt;12,I968,J968)))</f>
        <v/>
      </c>
      <c r="O968" s="40" t="str">
        <f>_xlfn.IFERROR(L968*N968,"")</f>
        <v/>
      </c>
    </row>
    <row ht="45" customHeight="1" r="969" s="28" customFormat="1">
      <c r="A969" s="131" t="s">
        <v>2452</v>
      </c>
      <c r="B969" s="30"/>
      <c r="C969" s="121" t="s">
        <v>2453</v>
      </c>
      <c r="D969" s="146" t="s">
        <v>2454</v>
      </c>
      <c r="E969" s="156">
        <v>2</v>
      </c>
      <c r="F969" s="151" t="s">
        <v>293</v>
      </c>
      <c r="G969" s="150">
        <v>17.9</v>
      </c>
      <c r="H969" s="36">
        <f>G969*0.5*0.9*0.95</f>
        <v>7.65225</v>
      </c>
      <c r="I969" s="37">
        <f>H969*0.94</f>
        <v>7.193115</v>
      </c>
      <c r="J969" s="37">
        <f>H969*0.87</f>
        <v>6.6574575</v>
      </c>
      <c r="K969" s="123" t="s">
        <v>2453</v>
      </c>
      <c r="L969" s="39"/>
      <c r="M969" s="40" t="str">
        <f>IF(L969&lt;1,"",IF(L969&lt;6,0,IF(L969&lt;12,0.06,IF(L969&gt;11,0.13,0))))</f>
        <v/>
      </c>
      <c r="N969" s="41" t="str">
        <f>IF(L969=0,"",IF(L969&lt;6,H969,IF(L969&lt;12,I969,J969)))</f>
        <v/>
      </c>
      <c r="O969" s="40" t="str">
        <f>_xlfn.IFERROR(L969*N969,"")</f>
        <v/>
      </c>
    </row>
    <row ht="45" customHeight="1" r="970" s="28" customFormat="1">
      <c r="A970" s="131" t="s">
        <v>2455</v>
      </c>
      <c r="B970" s="30"/>
      <c r="C970" s="121" t="s">
        <v>2456</v>
      </c>
      <c r="D970" s="146" t="s">
        <v>2457</v>
      </c>
      <c r="E970" s="156">
        <v>2</v>
      </c>
      <c r="F970" s="151" t="s">
        <v>193</v>
      </c>
      <c r="G970" s="150">
        <v>22.9</v>
      </c>
      <c r="H970" s="36">
        <f>G970*0.5*0.9*0.95</f>
        <v>9.78975</v>
      </c>
      <c r="I970" s="37">
        <f>H970*0.94</f>
        <v>9.202365</v>
      </c>
      <c r="J970" s="37">
        <f>H970*0.87</f>
        <v>8.5170825</v>
      </c>
      <c r="K970" s="123" t="s">
        <v>2456</v>
      </c>
      <c r="L970" s="39"/>
      <c r="M970" s="40" t="str">
        <f>IF(L970&lt;1,"",IF(L970&lt;6,0,IF(L970&lt;12,0.06,IF(L970&gt;11,0.13,0))))</f>
        <v/>
      </c>
      <c r="N970" s="41" t="str">
        <f>IF(L970=0,"",IF(L970&lt;6,H970,IF(L970&lt;12,I970,J970)))</f>
        <v/>
      </c>
      <c r="O970" s="40" t="str">
        <f>_xlfn.IFERROR(L970*N970,"")</f>
        <v/>
      </c>
    </row>
    <row ht="45" customHeight="1" r="971" s="28" customFormat="1">
      <c r="A971" s="126">
        <v>8055035683676</v>
      </c>
      <c r="B971" s="30"/>
      <c r="C971" s="127" t="s">
        <v>2458</v>
      </c>
      <c r="D971" s="152" t="s">
        <v>2459</v>
      </c>
      <c r="E971" s="153">
        <v>2</v>
      </c>
      <c r="F971" s="154"/>
      <c r="G971" s="155">
        <v>14.9</v>
      </c>
      <c r="H971" s="36">
        <f>G971*0.5*0.9*0.95</f>
        <v>6.36975</v>
      </c>
      <c r="I971" s="62">
        <f>H971*0.94</f>
        <v>5.987565</v>
      </c>
      <c r="J971" s="62">
        <f>H971*0.87</f>
        <v>5.5416825</v>
      </c>
      <c r="K971" s="129" t="s">
        <v>2458</v>
      </c>
      <c r="L971" s="39"/>
      <c r="M971" s="40" t="str">
        <f>IF(L971&lt;1,"",IF(L971&lt;6,0,IF(L971&lt;12,0.06,IF(L971&gt;11,0.13,0))))</f>
        <v/>
      </c>
      <c r="N971" s="41" t="str">
        <f>IF(L971=0,"",IF(L971&lt;6,H971,IF(L971&lt;12,I971,J971)))</f>
        <v/>
      </c>
      <c r="O971" s="40" t="str">
        <f>_xlfn.IFERROR(L971*N971,"")</f>
        <v/>
      </c>
    </row>
    <row ht="45" customHeight="1" r="972" s="28" customFormat="1">
      <c r="A972" s="126">
        <v>8055035683683</v>
      </c>
      <c r="B972" s="30"/>
      <c r="C972" s="127" t="s">
        <v>2460</v>
      </c>
      <c r="D972" s="152" t="s">
        <v>2461</v>
      </c>
      <c r="E972" s="153">
        <v>2</v>
      </c>
      <c r="F972" s="154"/>
      <c r="G972" s="155">
        <v>14.9</v>
      </c>
      <c r="H972" s="36">
        <f>G972*0.5*0.9*0.95</f>
        <v>6.36975</v>
      </c>
      <c r="I972" s="62">
        <f>H972*0.94</f>
        <v>5.987565</v>
      </c>
      <c r="J972" s="62">
        <f>H972*0.87</f>
        <v>5.5416825</v>
      </c>
      <c r="K972" s="129" t="s">
        <v>2460</v>
      </c>
      <c r="L972" s="39"/>
      <c r="M972" s="40" t="str">
        <f>IF(L972&lt;1,"",IF(L972&lt;6,0,IF(L972&lt;12,0.06,IF(L972&gt;11,0.13,0))))</f>
        <v/>
      </c>
      <c r="N972" s="41" t="str">
        <f>IF(L972=0,"",IF(L972&lt;6,H972,IF(L972&lt;12,I972,J972)))</f>
        <v/>
      </c>
      <c r="O972" s="40" t="str">
        <f>_xlfn.IFERROR(L972*N972,"")</f>
        <v/>
      </c>
    </row>
    <row ht="45" customHeight="1" r="973" s="28" customFormat="1">
      <c r="A973" s="126">
        <v>8055035683690</v>
      </c>
      <c r="B973" s="30"/>
      <c r="C973" s="127" t="s">
        <v>2462</v>
      </c>
      <c r="D973" s="152" t="s">
        <v>2463</v>
      </c>
      <c r="E973" s="153">
        <v>2</v>
      </c>
      <c r="F973" s="154"/>
      <c r="G973" s="155">
        <v>14.9</v>
      </c>
      <c r="H973" s="36">
        <f>G973*0.5*0.9*0.95</f>
        <v>6.36975</v>
      </c>
      <c r="I973" s="62">
        <f>H973*0.94</f>
        <v>5.987565</v>
      </c>
      <c r="J973" s="62">
        <f>H973*0.87</f>
        <v>5.5416825</v>
      </c>
      <c r="K973" s="129" t="s">
        <v>2462</v>
      </c>
      <c r="L973" s="39"/>
      <c r="M973" s="40" t="str">
        <f>IF(L973&lt;1,"",IF(L973&lt;6,0,IF(L973&lt;12,0.06,IF(L973&gt;11,0.13,0))))</f>
        <v/>
      </c>
      <c r="N973" s="41" t="str">
        <f>IF(L973=0,"",IF(L973&lt;6,H973,IF(L973&lt;12,I973,J973)))</f>
        <v/>
      </c>
      <c r="O973" s="40" t="str">
        <f>_xlfn.IFERROR(L973*N973,"")</f>
        <v/>
      </c>
    </row>
    <row ht="45" customHeight="1" r="974" s="28" customFormat="1">
      <c r="A974" s="126">
        <v>8055035683706</v>
      </c>
      <c r="B974" s="30"/>
      <c r="C974" s="127" t="s">
        <v>2464</v>
      </c>
      <c r="D974" s="152" t="s">
        <v>2465</v>
      </c>
      <c r="E974" s="153">
        <v>2</v>
      </c>
      <c r="F974" s="154"/>
      <c r="G974" s="155">
        <v>14.9</v>
      </c>
      <c r="H974" s="36">
        <f>G974*0.5*0.9*0.95</f>
        <v>6.36975</v>
      </c>
      <c r="I974" s="62">
        <f>H974*0.94</f>
        <v>5.987565</v>
      </c>
      <c r="J974" s="62">
        <f>H974*0.87</f>
        <v>5.5416825</v>
      </c>
      <c r="K974" s="129" t="s">
        <v>2464</v>
      </c>
      <c r="L974" s="39"/>
      <c r="M974" s="40" t="str">
        <f>IF(L974&lt;1,"",IF(L974&lt;6,0,IF(L974&lt;12,0.06,IF(L974&gt;11,0.13,0))))</f>
        <v/>
      </c>
      <c r="N974" s="41" t="str">
        <f>IF(L974=0,"",IF(L974&lt;6,H974,IF(L974&lt;12,I974,J974)))</f>
        <v/>
      </c>
      <c r="O974" s="40" t="str">
        <f>_xlfn.IFERROR(L974*N974,"")</f>
        <v/>
      </c>
    </row>
    <row ht="45" customHeight="1" r="975" s="28" customFormat="1">
      <c r="A975" s="126">
        <v>8055035683720</v>
      </c>
      <c r="B975" s="30"/>
      <c r="C975" s="127" t="s">
        <v>2466</v>
      </c>
      <c r="D975" s="152" t="s">
        <v>2467</v>
      </c>
      <c r="E975" s="153">
        <v>2</v>
      </c>
      <c r="F975" s="154"/>
      <c r="G975" s="155">
        <v>24.9</v>
      </c>
      <c r="H975" s="36">
        <f>G975*0.5*0.9*0.95</f>
        <v>10.64475</v>
      </c>
      <c r="I975" s="62">
        <f>H975*0.94</f>
        <v>10.006065</v>
      </c>
      <c r="J975" s="62">
        <f>H975*0.87</f>
        <v>9.2609325</v>
      </c>
      <c r="K975" s="129" t="s">
        <v>2466</v>
      </c>
      <c r="L975" s="39"/>
      <c r="M975" s="40" t="str">
        <f>IF(L975&lt;1,"",IF(L975&lt;6,0,IF(L975&lt;12,0.06,IF(L975&gt;11,0.13,0))))</f>
        <v/>
      </c>
      <c r="N975" s="41" t="str">
        <f>IF(L975=0,"",IF(L975&lt;6,H975,IF(L975&lt;12,I975,J975)))</f>
        <v/>
      </c>
      <c r="O975" s="40" t="str">
        <f>_xlfn.IFERROR(L975*N975,"")</f>
        <v/>
      </c>
    </row>
    <row ht="45" customHeight="1" r="976" s="28" customFormat="1">
      <c r="A976" s="126">
        <v>8055035683713</v>
      </c>
      <c r="B976" s="30"/>
      <c r="C976" s="127" t="s">
        <v>2468</v>
      </c>
      <c r="D976" s="152" t="s">
        <v>2469</v>
      </c>
      <c r="E976" s="153">
        <v>2</v>
      </c>
      <c r="F976" s="154"/>
      <c r="G976" s="155">
        <v>24.9</v>
      </c>
      <c r="H976" s="36">
        <f>G976*0.5*0.9*0.95</f>
        <v>10.64475</v>
      </c>
      <c r="I976" s="62">
        <f>H976*0.94</f>
        <v>10.006065</v>
      </c>
      <c r="J976" s="62">
        <f>H976*0.87</f>
        <v>9.2609325</v>
      </c>
      <c r="K976" s="129" t="s">
        <v>2468</v>
      </c>
      <c r="L976" s="39"/>
      <c r="M976" s="40" t="str">
        <f>IF(L976&lt;1,"",IF(L976&lt;6,0,IF(L976&lt;12,0.06,IF(L976&gt;11,0.13,0))))</f>
        <v/>
      </c>
      <c r="N976" s="41" t="str">
        <f>IF(L976=0,"",IF(L976&lt;6,H976,IF(L976&lt;12,I976,J976)))</f>
        <v/>
      </c>
      <c r="O976" s="40" t="str">
        <f>_xlfn.IFERROR(L976*N976,"")</f>
        <v/>
      </c>
    </row>
    <row ht="45" customHeight="1" r="977" s="28" customFormat="1">
      <c r="A977" s="126">
        <v>8055035683737</v>
      </c>
      <c r="B977" s="30"/>
      <c r="C977" s="127" t="s">
        <v>2470</v>
      </c>
      <c r="D977" s="152" t="s">
        <v>2471</v>
      </c>
      <c r="E977" s="153">
        <v>2</v>
      </c>
      <c r="F977" s="154"/>
      <c r="G977" s="155">
        <v>26.9</v>
      </c>
      <c r="H977" s="36">
        <f>G977*0.5*0.9*0.95</f>
        <v>11.49975</v>
      </c>
      <c r="I977" s="62">
        <f>H977*0.94</f>
        <v>10.809765</v>
      </c>
      <c r="J977" s="62">
        <f>H977*0.87</f>
        <v>10.0047825</v>
      </c>
      <c r="K977" s="129" t="s">
        <v>2470</v>
      </c>
      <c r="L977" s="39"/>
      <c r="M977" s="40" t="str">
        <f>IF(L977&lt;1,"",IF(L977&lt;6,0,IF(L977&lt;12,0.06,IF(L977&gt;11,0.13,0))))</f>
        <v/>
      </c>
      <c r="N977" s="41" t="str">
        <f>IF(L977=0,"",IF(L977&lt;6,H977,IF(L977&lt;12,I977,J977)))</f>
        <v/>
      </c>
      <c r="O977" s="40" t="str">
        <f>_xlfn.IFERROR(L977*N977,"")</f>
        <v/>
      </c>
    </row>
    <row ht="45" customHeight="1" r="978" s="28" customFormat="1">
      <c r="A978" s="126">
        <v>8055035683768</v>
      </c>
      <c r="B978" s="30"/>
      <c r="C978" s="127" t="s">
        <v>2472</v>
      </c>
      <c r="D978" s="152" t="s">
        <v>2473</v>
      </c>
      <c r="E978" s="153">
        <v>2</v>
      </c>
      <c r="F978" s="154"/>
      <c r="G978" s="155">
        <v>26.9</v>
      </c>
      <c r="H978" s="36">
        <f>G978*0.5*0.9*0.95</f>
        <v>11.49975</v>
      </c>
      <c r="I978" s="62">
        <f>H978*0.94</f>
        <v>10.809765</v>
      </c>
      <c r="J978" s="62">
        <f>H978*0.87</f>
        <v>10.0047825</v>
      </c>
      <c r="K978" s="129" t="s">
        <v>2472</v>
      </c>
      <c r="L978" s="39"/>
      <c r="M978" s="40" t="str">
        <f>IF(L978&lt;1,"",IF(L978&lt;6,0,IF(L978&lt;12,0.06,IF(L978&gt;11,0.13,0))))</f>
        <v/>
      </c>
      <c r="N978" s="41" t="str">
        <f>IF(L978=0,"",IF(L978&lt;6,H978,IF(L978&lt;12,I978,J978)))</f>
        <v/>
      </c>
      <c r="O978" s="40" t="str">
        <f>_xlfn.IFERROR(L978*N978,"")</f>
        <v/>
      </c>
    </row>
    <row ht="45" customHeight="1" r="979" s="28" customFormat="1">
      <c r="A979" s="126">
        <v>8055035683751</v>
      </c>
      <c r="B979" s="30"/>
      <c r="C979" s="127" t="s">
        <v>2474</v>
      </c>
      <c r="D979" s="152" t="s">
        <v>2475</v>
      </c>
      <c r="E979" s="153">
        <v>2</v>
      </c>
      <c r="F979" s="154"/>
      <c r="G979" s="155">
        <v>26.9</v>
      </c>
      <c r="H979" s="36">
        <f>G979*0.5*0.9*0.95</f>
        <v>11.49975</v>
      </c>
      <c r="I979" s="62">
        <f>H979*0.94</f>
        <v>10.809765</v>
      </c>
      <c r="J979" s="62">
        <f>H979*0.87</f>
        <v>10.0047825</v>
      </c>
      <c r="K979" s="129" t="s">
        <v>2474</v>
      </c>
      <c r="L979" s="39"/>
      <c r="M979" s="40" t="str">
        <f>IF(L979&lt;1,"",IF(L979&lt;6,0,IF(L979&lt;12,0.06,IF(L979&gt;11,0.13,0))))</f>
        <v/>
      </c>
      <c r="N979" s="41" t="str">
        <f>IF(L979=0,"",IF(L979&lt;6,H979,IF(L979&lt;12,I979,J979)))</f>
        <v/>
      </c>
      <c r="O979" s="40" t="str">
        <f>_xlfn.IFERROR(L979*N979,"")</f>
        <v/>
      </c>
    </row>
    <row ht="45" customHeight="1" r="980" s="28" customFormat="1">
      <c r="A980" s="126">
        <v>8055035683744</v>
      </c>
      <c r="B980" s="30"/>
      <c r="C980" s="127" t="s">
        <v>2476</v>
      </c>
      <c r="D980" s="152" t="s">
        <v>2477</v>
      </c>
      <c r="E980" s="153">
        <v>2</v>
      </c>
      <c r="F980" s="154"/>
      <c r="G980" s="155">
        <v>26.9</v>
      </c>
      <c r="H980" s="36">
        <f>G980*0.5*0.9*0.95</f>
        <v>11.49975</v>
      </c>
      <c r="I980" s="62">
        <f>H980*0.94</f>
        <v>10.809765</v>
      </c>
      <c r="J980" s="62">
        <f>H980*0.87</f>
        <v>10.0047825</v>
      </c>
      <c r="K980" s="129" t="s">
        <v>2476</v>
      </c>
      <c r="L980" s="39"/>
      <c r="M980" s="40" t="str">
        <f>IF(L980&lt;1,"",IF(L980&lt;6,0,IF(L980&lt;12,0.06,IF(L980&gt;11,0.13,0))))</f>
        <v/>
      </c>
      <c r="N980" s="41" t="str">
        <f>IF(L980=0,"",IF(L980&lt;6,H980,IF(L980&lt;12,I980,J980)))</f>
        <v/>
      </c>
      <c r="O980" s="40" t="str">
        <f>_xlfn.IFERROR(L980*N980,"")</f>
        <v/>
      </c>
    </row>
    <row ht="45" customHeight="1" r="981" s="28" customFormat="1">
      <c r="A981" s="126">
        <v>8055035683782</v>
      </c>
      <c r="B981" s="30"/>
      <c r="C981" s="127" t="s">
        <v>2478</v>
      </c>
      <c r="D981" s="152" t="s">
        <v>2479</v>
      </c>
      <c r="E981" s="153">
        <v>2</v>
      </c>
      <c r="F981" s="154"/>
      <c r="G981" s="155">
        <v>26.9</v>
      </c>
      <c r="H981" s="36">
        <f>G981*0.5*0.9*0.95</f>
        <v>11.49975</v>
      </c>
      <c r="I981" s="62">
        <f>H981*0.94</f>
        <v>10.809765</v>
      </c>
      <c r="J981" s="62">
        <f>H981*0.87</f>
        <v>10.0047825</v>
      </c>
      <c r="K981" s="129" t="s">
        <v>2478</v>
      </c>
      <c r="L981" s="39"/>
      <c r="M981" s="40" t="str">
        <f>IF(L981&lt;1,"",IF(L981&lt;6,0,IF(L981&lt;12,0.06,IF(L981&gt;11,0.13,0))))</f>
        <v/>
      </c>
      <c r="N981" s="41" t="str">
        <f>IF(L981=0,"",IF(L981&lt;6,H981,IF(L981&lt;12,I981,J981)))</f>
        <v/>
      </c>
      <c r="O981" s="40" t="str">
        <f>_xlfn.IFERROR(L981*N981,"")</f>
        <v/>
      </c>
    </row>
    <row ht="45" customHeight="1" r="982" s="28" customFormat="1">
      <c r="A982" s="126">
        <v>8055035683775</v>
      </c>
      <c r="B982" s="30"/>
      <c r="C982" s="127" t="s">
        <v>2480</v>
      </c>
      <c r="D982" s="152" t="s">
        <v>2481</v>
      </c>
      <c r="E982" s="153">
        <v>2</v>
      </c>
      <c r="F982" s="154"/>
      <c r="G982" s="155">
        <v>26.9</v>
      </c>
      <c r="H982" s="36">
        <f>G982*0.5*0.9*0.95</f>
        <v>11.49975</v>
      </c>
      <c r="I982" s="62">
        <f>H982*0.94</f>
        <v>10.809765</v>
      </c>
      <c r="J982" s="62">
        <f>H982*0.87</f>
        <v>10.0047825</v>
      </c>
      <c r="K982" s="129" t="s">
        <v>2480</v>
      </c>
      <c r="L982" s="39"/>
      <c r="M982" s="40" t="str">
        <f>IF(L982&lt;1,"",IF(L982&lt;6,0,IF(L982&lt;12,0.06,IF(L982&gt;11,0.13,0))))</f>
        <v/>
      </c>
      <c r="N982" s="41" t="str">
        <f>IF(L982=0,"",IF(L982&lt;6,H982,IF(L982&lt;12,I982,J982)))</f>
        <v/>
      </c>
      <c r="O982" s="40" t="str">
        <f>_xlfn.IFERROR(L982*N982,"")</f>
        <v/>
      </c>
    </row>
    <row ht="45" customHeight="1" r="983" s="28" customFormat="1">
      <c r="A983" s="126">
        <v>8055035684345</v>
      </c>
      <c r="B983" s="30"/>
      <c r="C983" s="127" t="s">
        <v>2482</v>
      </c>
      <c r="D983" s="152" t="s">
        <v>2483</v>
      </c>
      <c r="E983" s="153">
        <v>2</v>
      </c>
      <c r="F983" s="154"/>
      <c r="G983" s="155">
        <v>12.9</v>
      </c>
      <c r="H983" s="36">
        <f>G983*0.5*0.9*0.95</f>
        <v>5.51475</v>
      </c>
      <c r="I983" s="62">
        <f>H983*0.94</f>
        <v>5.183865</v>
      </c>
      <c r="J983" s="62">
        <f>H983*0.87</f>
        <v>4.7978325</v>
      </c>
      <c r="K983" s="129" t="s">
        <v>2482</v>
      </c>
      <c r="L983" s="39"/>
      <c r="M983" s="40" t="str">
        <f>IF(L983&lt;1,"",IF(L983&lt;6,0,IF(L983&lt;12,0.06,IF(L983&gt;11,0.13,0))))</f>
        <v/>
      </c>
      <c r="N983" s="41" t="str">
        <f>IF(L983=0,"",IF(L983&lt;6,H983,IF(L983&lt;12,I983,J983)))</f>
        <v/>
      </c>
      <c r="O983" s="40" t="str">
        <f>_xlfn.IFERROR(L983*N983,"")</f>
        <v/>
      </c>
    </row>
    <row ht="45" customHeight="1" r="984" s="28" customFormat="1">
      <c r="A984" s="126">
        <v>8055035684352</v>
      </c>
      <c r="B984" s="30"/>
      <c r="C984" s="127" t="s">
        <v>2484</v>
      </c>
      <c r="D984" s="152" t="s">
        <v>2485</v>
      </c>
      <c r="E984" s="153">
        <v>2</v>
      </c>
      <c r="F984" s="154"/>
      <c r="G984" s="155">
        <v>12.9</v>
      </c>
      <c r="H984" s="36">
        <f>G984*0.5*0.9*0.95</f>
        <v>5.51475</v>
      </c>
      <c r="I984" s="62">
        <f>H984*0.94</f>
        <v>5.183865</v>
      </c>
      <c r="J984" s="62">
        <f>H984*0.87</f>
        <v>4.7978325</v>
      </c>
      <c r="K984" s="129" t="s">
        <v>2484</v>
      </c>
      <c r="L984" s="39"/>
      <c r="M984" s="40" t="str">
        <f>IF(L984&lt;1,"",IF(L984&lt;6,0,IF(L984&lt;12,0.06,IF(L984&gt;11,0.13,0))))</f>
        <v/>
      </c>
      <c r="N984" s="41" t="str">
        <f>IF(L984=0,"",IF(L984&lt;6,H984,IF(L984&lt;12,I984,J984)))</f>
        <v/>
      </c>
      <c r="O984" s="40" t="str">
        <f>_xlfn.IFERROR(L984*N984,"")</f>
        <v/>
      </c>
    </row>
    <row ht="45" customHeight="1" r="985" s="28" customFormat="1">
      <c r="A985" s="126">
        <v>8055035684369</v>
      </c>
      <c r="B985" s="30"/>
      <c r="C985" s="127" t="s">
        <v>2486</v>
      </c>
      <c r="D985" s="152" t="s">
        <v>2487</v>
      </c>
      <c r="E985" s="153">
        <v>2</v>
      </c>
      <c r="F985" s="154"/>
      <c r="G985" s="155">
        <v>12.9</v>
      </c>
      <c r="H985" s="36">
        <f>G985*0.5*0.9*0.95</f>
        <v>5.51475</v>
      </c>
      <c r="I985" s="62">
        <f>H985*0.94</f>
        <v>5.183865</v>
      </c>
      <c r="J985" s="62">
        <f>H985*0.87</f>
        <v>4.7978325</v>
      </c>
      <c r="K985" s="129" t="s">
        <v>2486</v>
      </c>
      <c r="L985" s="39"/>
      <c r="M985" s="40" t="str">
        <f>IF(L985&lt;1,"",IF(L985&lt;6,0,IF(L985&lt;12,0.06,IF(L985&gt;11,0.13,0))))</f>
        <v/>
      </c>
      <c r="N985" s="41" t="str">
        <f>IF(L985=0,"",IF(L985&lt;6,H985,IF(L985&lt;12,I985,J985)))</f>
        <v/>
      </c>
      <c r="O985" s="40" t="str">
        <f>_xlfn.IFERROR(L985*N985,"")</f>
        <v/>
      </c>
    </row>
    <row ht="45" customHeight="1" r="986" s="28" customFormat="1">
      <c r="A986" s="126">
        <v>8055035683942</v>
      </c>
      <c r="B986" s="30"/>
      <c r="C986" s="127" t="s">
        <v>2488</v>
      </c>
      <c r="D986" s="152" t="s">
        <v>2489</v>
      </c>
      <c r="E986" s="153">
        <v>2</v>
      </c>
      <c r="F986" s="154"/>
      <c r="G986" s="155">
        <v>15.9</v>
      </c>
      <c r="H986" s="36">
        <f>G986*0.5*0.9*0.95</f>
        <v>6.79725</v>
      </c>
      <c r="I986" s="62">
        <f>H986*0.94</f>
        <v>6.389415</v>
      </c>
      <c r="J986" s="62">
        <f>H986*0.87</f>
        <v>5.9136075</v>
      </c>
      <c r="K986" s="129" t="s">
        <v>2488</v>
      </c>
      <c r="L986" s="39"/>
      <c r="M986" s="40" t="str">
        <f>IF(L986&lt;1,"",IF(L986&lt;6,0,IF(L986&lt;12,0.06,IF(L986&gt;11,0.13,0))))</f>
        <v/>
      </c>
      <c r="N986" s="41" t="str">
        <f>IF(L986=0,"",IF(L986&lt;6,H986,IF(L986&lt;12,I986,J986)))</f>
        <v/>
      </c>
      <c r="O986" s="40" t="str">
        <f>_xlfn.IFERROR(L986*N986,"")</f>
        <v/>
      </c>
    </row>
    <row ht="45" customHeight="1" r="987" s="28" customFormat="1">
      <c r="A987" s="126">
        <v>8055035683935</v>
      </c>
      <c r="B987" s="30"/>
      <c r="C987" s="127" t="s">
        <v>2490</v>
      </c>
      <c r="D987" s="152" t="s">
        <v>2491</v>
      </c>
      <c r="E987" s="153">
        <v>2</v>
      </c>
      <c r="F987" s="154"/>
      <c r="G987" s="155">
        <v>15.9</v>
      </c>
      <c r="H987" s="36">
        <f>G987*0.5*0.9*0.95</f>
        <v>6.79725</v>
      </c>
      <c r="I987" s="62">
        <f>H987*0.94</f>
        <v>6.389415</v>
      </c>
      <c r="J987" s="62">
        <f>H987*0.87</f>
        <v>5.9136075</v>
      </c>
      <c r="K987" s="129" t="s">
        <v>2490</v>
      </c>
      <c r="L987" s="39"/>
      <c r="M987" s="40" t="str">
        <f>IF(L987&lt;1,"",IF(L987&lt;6,0,IF(L987&lt;12,0.06,IF(L987&gt;11,0.13,0))))</f>
        <v/>
      </c>
      <c r="N987" s="41" t="str">
        <f>IF(L987=0,"",IF(L987&lt;6,H987,IF(L987&lt;12,I987,J987)))</f>
        <v/>
      </c>
      <c r="O987" s="40" t="str">
        <f>_xlfn.IFERROR(L987*N987,"")</f>
        <v/>
      </c>
    </row>
    <row ht="45" customHeight="1" r="988" s="28" customFormat="1">
      <c r="A988" s="126">
        <v>8055035683928</v>
      </c>
      <c r="B988" s="30"/>
      <c r="C988" s="127" t="s">
        <v>2492</v>
      </c>
      <c r="D988" s="152" t="s">
        <v>2493</v>
      </c>
      <c r="E988" s="153">
        <v>2</v>
      </c>
      <c r="F988" s="154"/>
      <c r="G988" s="155">
        <v>15.9</v>
      </c>
      <c r="H988" s="36">
        <f>G988*0.5*0.9*0.95</f>
        <v>6.79725</v>
      </c>
      <c r="I988" s="62">
        <f>H988*0.94</f>
        <v>6.389415</v>
      </c>
      <c r="J988" s="62">
        <f>H988*0.87</f>
        <v>5.9136075</v>
      </c>
      <c r="K988" s="129" t="s">
        <v>2492</v>
      </c>
      <c r="L988" s="39"/>
      <c r="M988" s="40" t="str">
        <f>IF(L988&lt;1,"",IF(L988&lt;6,0,IF(L988&lt;12,0.06,IF(L988&gt;11,0.13,0))))</f>
        <v/>
      </c>
      <c r="N988" s="41" t="str">
        <f>IF(L988=0,"",IF(L988&lt;6,H988,IF(L988&lt;12,I988,J988)))</f>
        <v/>
      </c>
      <c r="O988" s="40" t="str">
        <f>_xlfn.IFERROR(L988*N988,"")</f>
        <v/>
      </c>
    </row>
    <row ht="45" customHeight="1" r="989" s="28" customFormat="1">
      <c r="A989" s="126">
        <v>8055035684918</v>
      </c>
      <c r="B989" s="30"/>
      <c r="C989" s="127" t="s">
        <v>2494</v>
      </c>
      <c r="D989" s="152" t="s">
        <v>2495</v>
      </c>
      <c r="E989" s="153">
        <v>2</v>
      </c>
      <c r="F989" s="154"/>
      <c r="G989" s="155">
        <v>15.9</v>
      </c>
      <c r="H989" s="36">
        <f>G989*0.5*0.9*0.95</f>
        <v>6.79725</v>
      </c>
      <c r="I989" s="62">
        <f>H989*0.94</f>
        <v>6.389415</v>
      </c>
      <c r="J989" s="62">
        <f>H989*0.87</f>
        <v>5.9136075</v>
      </c>
      <c r="K989" s="129" t="s">
        <v>2494</v>
      </c>
      <c r="L989" s="39"/>
      <c r="M989" s="40" t="str">
        <f>IF(L989&lt;1,"",IF(L989&lt;6,0,IF(L989&lt;12,0.06,IF(L989&gt;11,0.13,0))))</f>
        <v/>
      </c>
      <c r="N989" s="41" t="str">
        <f>IF(L989=0,"",IF(L989&lt;6,H989,IF(L989&lt;12,I989,J989)))</f>
        <v/>
      </c>
      <c r="O989" s="40" t="str">
        <f>_xlfn.IFERROR(L989*N989,"")</f>
        <v/>
      </c>
    </row>
    <row ht="45" customHeight="1" r="990" s="28" customFormat="1">
      <c r="A990" s="126">
        <v>8055035684932</v>
      </c>
      <c r="B990" s="30"/>
      <c r="C990" s="127" t="s">
        <v>2496</v>
      </c>
      <c r="D990" s="152" t="s">
        <v>2497</v>
      </c>
      <c r="E990" s="153">
        <v>2</v>
      </c>
      <c r="F990" s="154"/>
      <c r="G990" s="155">
        <v>15.9</v>
      </c>
      <c r="H990" s="36">
        <f>G990*0.5*0.9*0.95</f>
        <v>6.79725</v>
      </c>
      <c r="I990" s="62">
        <f>H990*0.94</f>
        <v>6.389415</v>
      </c>
      <c r="J990" s="62">
        <f>H990*0.87</f>
        <v>5.9136075</v>
      </c>
      <c r="K990" s="129" t="s">
        <v>2496</v>
      </c>
      <c r="L990" s="39"/>
      <c r="M990" s="40" t="str">
        <f>IF(L990&lt;1,"",IF(L990&lt;6,0,IF(L990&lt;12,0.06,IF(L990&gt;11,0.13,0))))</f>
        <v/>
      </c>
      <c r="N990" s="41" t="str">
        <f>IF(L990=0,"",IF(L990&lt;6,H990,IF(L990&lt;12,I990,J990)))</f>
        <v/>
      </c>
      <c r="O990" s="40" t="str">
        <f>_xlfn.IFERROR(L990*N990,"")</f>
        <v/>
      </c>
    </row>
    <row ht="45" customHeight="1" r="991" s="28" customFormat="1">
      <c r="A991" s="126">
        <v>8055035684925</v>
      </c>
      <c r="B991" s="30"/>
      <c r="C991" s="127" t="s">
        <v>2498</v>
      </c>
      <c r="D991" s="152" t="s">
        <v>2499</v>
      </c>
      <c r="E991" s="153">
        <v>2</v>
      </c>
      <c r="F991" s="154"/>
      <c r="G991" s="155">
        <v>15.9</v>
      </c>
      <c r="H991" s="36">
        <f>G991*0.5*0.9*0.95</f>
        <v>6.79725</v>
      </c>
      <c r="I991" s="62">
        <f>H991*0.94</f>
        <v>6.389415</v>
      </c>
      <c r="J991" s="62">
        <f>H991*0.87</f>
        <v>5.9136075</v>
      </c>
      <c r="K991" s="129" t="s">
        <v>2498</v>
      </c>
      <c r="L991" s="39"/>
      <c r="M991" s="40" t="str">
        <f>IF(L991&lt;1,"",IF(L991&lt;6,0,IF(L991&lt;12,0.06,IF(L991&gt;11,0.13,0))))</f>
        <v/>
      </c>
      <c r="N991" s="41" t="str">
        <f>IF(L991=0,"",IF(L991&lt;6,H991,IF(L991&lt;12,I991,J991)))</f>
        <v/>
      </c>
      <c r="O991" s="40" t="str">
        <f>_xlfn.IFERROR(L991*N991,"")</f>
        <v/>
      </c>
    </row>
    <row ht="45" customHeight="1" r="992" s="28" customFormat="1">
      <c r="A992" s="126">
        <v>8055035684949</v>
      </c>
      <c r="B992" s="30"/>
      <c r="C992" s="127" t="s">
        <v>2500</v>
      </c>
      <c r="D992" s="152" t="s">
        <v>2501</v>
      </c>
      <c r="E992" s="153">
        <v>2</v>
      </c>
      <c r="F992" s="154"/>
      <c r="G992" s="155">
        <v>17.9</v>
      </c>
      <c r="H992" s="36">
        <f>G992*0.5*0.9*0.95</f>
        <v>7.65225</v>
      </c>
      <c r="I992" s="62">
        <f>H992*0.94</f>
        <v>7.193115</v>
      </c>
      <c r="J992" s="62">
        <f>H992*0.87</f>
        <v>6.6574575</v>
      </c>
      <c r="K992" s="129" t="s">
        <v>2500</v>
      </c>
      <c r="L992" s="39"/>
      <c r="M992" s="40" t="str">
        <f>IF(L992&lt;1,"",IF(L992&lt;6,0,IF(L992&lt;12,0.06,IF(L992&gt;11,0.13,0))))</f>
        <v/>
      </c>
      <c r="N992" s="41" t="str">
        <f>IF(L992=0,"",IF(L992&lt;6,H992,IF(L992&lt;12,I992,J992)))</f>
        <v/>
      </c>
      <c r="O992" s="40" t="str">
        <f>_xlfn.IFERROR(L992*N992,"")</f>
        <v/>
      </c>
    </row>
    <row ht="45" customHeight="1" r="993" s="28" customFormat="1">
      <c r="A993" s="126">
        <v>8055035684963</v>
      </c>
      <c r="B993" s="30"/>
      <c r="C993" s="127" t="s">
        <v>2502</v>
      </c>
      <c r="D993" s="152" t="s">
        <v>2503</v>
      </c>
      <c r="E993" s="153">
        <v>2</v>
      </c>
      <c r="F993" s="154"/>
      <c r="G993" s="155">
        <v>17.9</v>
      </c>
      <c r="H993" s="36">
        <f>G993*0.5*0.9*0.95</f>
        <v>7.65225</v>
      </c>
      <c r="I993" s="62">
        <f>H993*0.94</f>
        <v>7.193115</v>
      </c>
      <c r="J993" s="62">
        <f>H993*0.87</f>
        <v>6.6574575</v>
      </c>
      <c r="K993" s="129" t="s">
        <v>2502</v>
      </c>
      <c r="L993" s="39"/>
      <c r="M993" s="40" t="str">
        <f>IF(L993&lt;1,"",IF(L993&lt;6,0,IF(L993&lt;12,0.06,IF(L993&gt;11,0.13,0))))</f>
        <v/>
      </c>
      <c r="N993" s="41" t="str">
        <f>IF(L993=0,"",IF(L993&lt;6,H993,IF(L993&lt;12,I993,J993)))</f>
        <v/>
      </c>
      <c r="O993" s="40" t="str">
        <f>_xlfn.IFERROR(L993*N993,"")</f>
        <v/>
      </c>
    </row>
    <row ht="45" customHeight="1" r="994" s="28" customFormat="1">
      <c r="A994" s="126">
        <v>8055035684956</v>
      </c>
      <c r="B994" s="30"/>
      <c r="C994" s="127" t="s">
        <v>2504</v>
      </c>
      <c r="D994" s="152" t="s">
        <v>2505</v>
      </c>
      <c r="E994" s="153">
        <v>2</v>
      </c>
      <c r="F994" s="154"/>
      <c r="G994" s="155">
        <v>17.9</v>
      </c>
      <c r="H994" s="36">
        <f>G994*0.5*0.9*0.95</f>
        <v>7.65225</v>
      </c>
      <c r="I994" s="62">
        <f>H994*0.94</f>
        <v>7.193115</v>
      </c>
      <c r="J994" s="62">
        <f>H994*0.87</f>
        <v>6.6574575</v>
      </c>
      <c r="K994" s="129" t="s">
        <v>2504</v>
      </c>
      <c r="L994" s="39"/>
      <c r="M994" s="40" t="str">
        <f>IF(L994&lt;1,"",IF(L994&lt;6,0,IF(L994&lt;12,0.06,IF(L994&gt;11,0.13,0))))</f>
        <v/>
      </c>
      <c r="N994" s="41" t="str">
        <f>IF(L994=0,"",IF(L994&lt;6,H994,IF(L994&lt;12,I994,J994)))</f>
        <v/>
      </c>
      <c r="O994" s="40" t="str">
        <f>_xlfn.IFERROR(L994*N994,"")</f>
        <v/>
      </c>
    </row>
    <row ht="45" customHeight="1" r="995" s="28" customFormat="1">
      <c r="A995" s="126">
        <v>8055035684970</v>
      </c>
      <c r="B995" s="30"/>
      <c r="C995" s="127" t="s">
        <v>2506</v>
      </c>
      <c r="D995" s="152" t="s">
        <v>2507</v>
      </c>
      <c r="E995" s="153">
        <v>2</v>
      </c>
      <c r="F995" s="154"/>
      <c r="G995" s="155">
        <v>17.9</v>
      </c>
      <c r="H995" s="36">
        <f>G995*0.5*0.9*0.95</f>
        <v>7.65225</v>
      </c>
      <c r="I995" s="62">
        <f>H995*0.94</f>
        <v>7.193115</v>
      </c>
      <c r="J995" s="62">
        <f>H995*0.87</f>
        <v>6.6574575</v>
      </c>
      <c r="K995" s="129" t="s">
        <v>2506</v>
      </c>
      <c r="L995" s="39"/>
      <c r="M995" s="40" t="str">
        <f>IF(L995&lt;1,"",IF(L995&lt;6,0,IF(L995&lt;12,0.06,IF(L995&gt;11,0.13,0))))</f>
        <v/>
      </c>
      <c r="N995" s="41" t="str">
        <f>IF(L995=0,"",IF(L995&lt;6,H995,IF(L995&lt;12,I995,J995)))</f>
        <v/>
      </c>
      <c r="O995" s="40" t="str">
        <f>_xlfn.IFERROR(L995*N995,"")</f>
        <v/>
      </c>
    </row>
    <row ht="45" customHeight="1" r="996" s="28" customFormat="1">
      <c r="A996" s="126">
        <v>8055035685076</v>
      </c>
      <c r="B996" s="30"/>
      <c r="C996" s="127" t="s">
        <v>2508</v>
      </c>
      <c r="D996" s="152" t="s">
        <v>2509</v>
      </c>
      <c r="E996" s="153">
        <v>2</v>
      </c>
      <c r="F996" s="154"/>
      <c r="G996" s="155">
        <v>21.9</v>
      </c>
      <c r="H996" s="36">
        <f>G996*0.5*0.9*0.95</f>
        <v>9.36225</v>
      </c>
      <c r="I996" s="62">
        <f>H996*0.94</f>
        <v>8.800515</v>
      </c>
      <c r="J996" s="62">
        <f>H996*0.87</f>
        <v>8.1451575</v>
      </c>
      <c r="K996" s="129" t="s">
        <v>2508</v>
      </c>
      <c r="L996" s="39"/>
      <c r="M996" s="40" t="str">
        <f>IF(L996&lt;1,"",IF(L996&lt;6,0,IF(L996&lt;12,0.06,IF(L996&gt;11,0.13,0))))</f>
        <v/>
      </c>
      <c r="N996" s="41" t="str">
        <f>IF(L996=0,"",IF(L996&lt;6,H996,IF(L996&lt;12,I996,J996)))</f>
        <v/>
      </c>
      <c r="O996" s="40" t="str">
        <f>_xlfn.IFERROR(L996*N996,"")</f>
        <v/>
      </c>
    </row>
    <row ht="45" customHeight="1" r="997" s="28" customFormat="1">
      <c r="A997" s="126">
        <v>8055035685083</v>
      </c>
      <c r="B997" s="30"/>
      <c r="C997" s="127" t="s">
        <v>2510</v>
      </c>
      <c r="D997" s="152" t="s">
        <v>2511</v>
      </c>
      <c r="E997" s="153">
        <v>2</v>
      </c>
      <c r="F997" s="154"/>
      <c r="G997" s="155">
        <v>21.9</v>
      </c>
      <c r="H997" s="36">
        <f>G997*0.5*0.9*0.95</f>
        <v>9.36225</v>
      </c>
      <c r="I997" s="62">
        <f>H997*0.94</f>
        <v>8.800515</v>
      </c>
      <c r="J997" s="62">
        <f>H997*0.87</f>
        <v>8.1451575</v>
      </c>
      <c r="K997" s="129" t="s">
        <v>2510</v>
      </c>
      <c r="L997" s="39"/>
      <c r="M997" s="40" t="str">
        <f>IF(L997&lt;1,"",IF(L997&lt;6,0,IF(L997&lt;12,0.06,IF(L997&gt;11,0.13,0))))</f>
        <v/>
      </c>
      <c r="N997" s="41" t="str">
        <f>IF(L997=0,"",IF(L997&lt;6,H997,IF(L997&lt;12,I997,J997)))</f>
        <v/>
      </c>
      <c r="O997" s="40" t="str">
        <f>_xlfn.IFERROR(L997*N997,"")</f>
        <v/>
      </c>
    </row>
    <row ht="45" customHeight="1" r="998" s="28" customFormat="1">
      <c r="A998" s="126">
        <v>8055035685069</v>
      </c>
      <c r="B998" s="30"/>
      <c r="C998" s="127" t="s">
        <v>2512</v>
      </c>
      <c r="D998" s="152" t="s">
        <v>2513</v>
      </c>
      <c r="E998" s="153">
        <v>2</v>
      </c>
      <c r="F998" s="154"/>
      <c r="G998" s="155">
        <v>21.9</v>
      </c>
      <c r="H998" s="36">
        <f>G998*0.5*0.9*0.95</f>
        <v>9.36225</v>
      </c>
      <c r="I998" s="62">
        <f>H998*0.94</f>
        <v>8.800515</v>
      </c>
      <c r="J998" s="62">
        <f>H998*0.87</f>
        <v>8.1451575</v>
      </c>
      <c r="K998" s="129" t="s">
        <v>2512</v>
      </c>
      <c r="L998" s="39"/>
      <c r="M998" s="40" t="str">
        <f>IF(L998&lt;1,"",IF(L998&lt;6,0,IF(L998&lt;12,0.06,IF(L998&gt;11,0.13,0))))</f>
        <v/>
      </c>
      <c r="N998" s="41" t="str">
        <f>IF(L998=0,"",IF(L998&lt;6,H998,IF(L998&lt;12,I998,J998)))</f>
        <v/>
      </c>
      <c r="O998" s="40" t="str">
        <f>_xlfn.IFERROR(L998*N998,"")</f>
        <v/>
      </c>
    </row>
    <row ht="45" customHeight="1" r="999" s="28" customFormat="1">
      <c r="A999" s="126">
        <v>8055035685106</v>
      </c>
      <c r="B999" s="30"/>
      <c r="C999" s="127" t="s">
        <v>2514</v>
      </c>
      <c r="D999" s="152" t="s">
        <v>2515</v>
      </c>
      <c r="E999" s="153">
        <v>2</v>
      </c>
      <c r="F999" s="154"/>
      <c r="G999" s="155">
        <v>15.9</v>
      </c>
      <c r="H999" s="36">
        <f>G999*0.5*0.9*0.95</f>
        <v>6.79725</v>
      </c>
      <c r="I999" s="62">
        <f>H999*0.94</f>
        <v>6.389415</v>
      </c>
      <c r="J999" s="62">
        <f>H999*0.87</f>
        <v>5.9136075</v>
      </c>
      <c r="K999" s="129" t="s">
        <v>2514</v>
      </c>
      <c r="L999" s="39"/>
      <c r="M999" s="40" t="str">
        <f>IF(L999&lt;1,"",IF(L999&lt;6,0,IF(L999&lt;12,0.06,IF(L999&gt;11,0.13,0))))</f>
        <v/>
      </c>
      <c r="N999" s="41" t="str">
        <f>IF(L999=0,"",IF(L999&lt;6,H999,IF(L999&lt;12,I999,J999)))</f>
        <v/>
      </c>
      <c r="O999" s="40" t="str">
        <f>_xlfn.IFERROR(L999*N999,"")</f>
        <v/>
      </c>
    </row>
    <row ht="45" customHeight="1" r="1000" s="28" customFormat="1">
      <c r="A1000" s="126">
        <v>8055035685113</v>
      </c>
      <c r="B1000" s="30"/>
      <c r="C1000" s="127" t="s">
        <v>2516</v>
      </c>
      <c r="D1000" s="152" t="s">
        <v>2517</v>
      </c>
      <c r="E1000" s="153">
        <v>2</v>
      </c>
      <c r="F1000" s="154"/>
      <c r="G1000" s="155">
        <v>15.9</v>
      </c>
      <c r="H1000" s="36">
        <f>G1000*0.5*0.9*0.95</f>
        <v>6.79725</v>
      </c>
      <c r="I1000" s="62">
        <f>H1000*0.94</f>
        <v>6.389415</v>
      </c>
      <c r="J1000" s="62">
        <f>H1000*0.87</f>
        <v>5.9136075</v>
      </c>
      <c r="K1000" s="129" t="s">
        <v>2516</v>
      </c>
      <c r="L1000" s="39"/>
      <c r="M1000" s="40" t="str">
        <f>IF(L1000&lt;1,"",IF(L1000&lt;6,0,IF(L1000&lt;12,0.06,IF(L1000&gt;11,0.13,0))))</f>
        <v/>
      </c>
      <c r="N1000" s="41" t="str">
        <f>IF(L1000=0,"",IF(L1000&lt;6,H1000,IF(L1000&lt;12,I1000,J1000)))</f>
        <v/>
      </c>
      <c r="O1000" s="40" t="str">
        <f>_xlfn.IFERROR(L1000*N1000,"")</f>
        <v/>
      </c>
    </row>
    <row ht="45" customHeight="1" r="1001" s="28" customFormat="1">
      <c r="A1001" s="126">
        <v>8055035685090</v>
      </c>
      <c r="B1001" s="30"/>
      <c r="C1001" s="127" t="s">
        <v>2518</v>
      </c>
      <c r="D1001" s="152" t="s">
        <v>2519</v>
      </c>
      <c r="E1001" s="153">
        <v>2</v>
      </c>
      <c r="F1001" s="154"/>
      <c r="G1001" s="155">
        <v>15.9</v>
      </c>
      <c r="H1001" s="36">
        <f>G1001*0.5*0.9*0.95</f>
        <v>6.79725</v>
      </c>
      <c r="I1001" s="62">
        <f>H1001*0.94</f>
        <v>6.389415</v>
      </c>
      <c r="J1001" s="62">
        <f>H1001*0.87</f>
        <v>5.9136075</v>
      </c>
      <c r="K1001" s="129" t="s">
        <v>2518</v>
      </c>
      <c r="L1001" s="39"/>
      <c r="M1001" s="40" t="str">
        <f>IF(L1001&lt;1,"",IF(L1001&lt;6,0,IF(L1001&lt;12,0.06,IF(L1001&gt;11,0.13,0))))</f>
        <v/>
      </c>
      <c r="N1001" s="41" t="str">
        <f>IF(L1001=0,"",IF(L1001&lt;6,H1001,IF(L1001&lt;12,I1001,J1001)))</f>
        <v/>
      </c>
      <c r="O1001" s="40" t="str">
        <f>_xlfn.IFERROR(L1001*N1001,"")</f>
        <v/>
      </c>
    </row>
    <row ht="45" customHeight="1" r="1002" s="28" customFormat="1">
      <c r="A1002" s="126">
        <v>8055035685137</v>
      </c>
      <c r="B1002" s="30"/>
      <c r="C1002" s="127" t="s">
        <v>2520</v>
      </c>
      <c r="D1002" s="152" t="s">
        <v>2521</v>
      </c>
      <c r="E1002" s="153">
        <v>2</v>
      </c>
      <c r="F1002" s="154"/>
      <c r="G1002" s="155">
        <v>24.9</v>
      </c>
      <c r="H1002" s="36">
        <f>G1002*0.5*0.9*0.95</f>
        <v>10.64475</v>
      </c>
      <c r="I1002" s="62">
        <f>H1002*0.94</f>
        <v>10.006065</v>
      </c>
      <c r="J1002" s="62">
        <f>H1002*0.87</f>
        <v>9.2609325</v>
      </c>
      <c r="K1002" s="129" t="s">
        <v>2520</v>
      </c>
      <c r="L1002" s="39"/>
      <c r="M1002" s="40" t="str">
        <f>IF(L1002&lt;1,"",IF(L1002&lt;6,0,IF(L1002&lt;12,0.06,IF(L1002&gt;11,0.13,0))))</f>
        <v/>
      </c>
      <c r="N1002" s="41" t="str">
        <f>IF(L1002=0,"",IF(L1002&lt;6,H1002,IF(L1002&lt;12,I1002,J1002)))</f>
        <v/>
      </c>
      <c r="O1002" s="40" t="str">
        <f>_xlfn.IFERROR(L1002*N1002,"")</f>
        <v/>
      </c>
    </row>
    <row ht="45" customHeight="1" r="1003" s="28" customFormat="1">
      <c r="A1003" s="126">
        <v>8055035685144</v>
      </c>
      <c r="B1003" s="30"/>
      <c r="C1003" s="127" t="s">
        <v>2522</v>
      </c>
      <c r="D1003" s="152" t="s">
        <v>2523</v>
      </c>
      <c r="E1003" s="153">
        <v>2</v>
      </c>
      <c r="F1003" s="154"/>
      <c r="G1003" s="155">
        <v>24.9</v>
      </c>
      <c r="H1003" s="36">
        <f>G1003*0.5*0.9*0.95</f>
        <v>10.64475</v>
      </c>
      <c r="I1003" s="62">
        <f>H1003*0.94</f>
        <v>10.006065</v>
      </c>
      <c r="J1003" s="62">
        <f>H1003*0.87</f>
        <v>9.2609325</v>
      </c>
      <c r="K1003" s="129" t="s">
        <v>2522</v>
      </c>
      <c r="L1003" s="39"/>
      <c r="M1003" s="40" t="str">
        <f>IF(L1003&lt;1,"",IF(L1003&lt;6,0,IF(L1003&lt;12,0.06,IF(L1003&gt;11,0.13,0))))</f>
        <v/>
      </c>
      <c r="N1003" s="41" t="str">
        <f>IF(L1003=0,"",IF(L1003&lt;6,H1003,IF(L1003&lt;12,I1003,J1003)))</f>
        <v/>
      </c>
      <c r="O1003" s="40" t="str">
        <f>_xlfn.IFERROR(L1003*N1003,"")</f>
        <v/>
      </c>
    </row>
    <row ht="45" customHeight="1" r="1004" s="28" customFormat="1">
      <c r="A1004" s="126">
        <v>8055035685120</v>
      </c>
      <c r="B1004" s="30"/>
      <c r="C1004" s="127" t="s">
        <v>2524</v>
      </c>
      <c r="D1004" s="152" t="s">
        <v>2525</v>
      </c>
      <c r="E1004" s="153">
        <v>2</v>
      </c>
      <c r="F1004" s="154"/>
      <c r="G1004" s="155">
        <v>24.9</v>
      </c>
      <c r="H1004" s="36">
        <f>G1004*0.5*0.9*0.95</f>
        <v>10.64475</v>
      </c>
      <c r="I1004" s="62">
        <f>H1004*0.94</f>
        <v>10.006065</v>
      </c>
      <c r="J1004" s="62">
        <f>H1004*0.87</f>
        <v>9.2609325</v>
      </c>
      <c r="K1004" s="129" t="s">
        <v>2524</v>
      </c>
      <c r="L1004" s="39"/>
      <c r="M1004" s="40" t="str">
        <f>IF(L1004&lt;1,"",IF(L1004&lt;6,0,IF(L1004&lt;12,0.06,IF(L1004&gt;11,0.13,0))))</f>
        <v/>
      </c>
      <c r="N1004" s="41" t="str">
        <f>IF(L1004=0,"",IF(L1004&lt;6,H1004,IF(L1004&lt;12,I1004,J1004)))</f>
        <v/>
      </c>
      <c r="O1004" s="40" t="str">
        <f>_xlfn.IFERROR(L1004*N1004,"")</f>
        <v/>
      </c>
    </row>
    <row ht="45" customHeight="1" r="1005" s="28" customFormat="1">
      <c r="A1005" s="126">
        <v>8055035684000</v>
      </c>
      <c r="B1005" s="30"/>
      <c r="C1005" s="127" t="s">
        <v>2526</v>
      </c>
      <c r="D1005" s="152" t="s">
        <v>2527</v>
      </c>
      <c r="E1005" s="153">
        <v>2</v>
      </c>
      <c r="F1005" s="154"/>
      <c r="G1005" s="155">
        <v>19.9</v>
      </c>
      <c r="H1005" s="36">
        <f>G1005*0.5*0.9*0.95</f>
        <v>8.50725</v>
      </c>
      <c r="I1005" s="62">
        <f>H1005*0.94</f>
        <v>7.996815</v>
      </c>
      <c r="J1005" s="62">
        <f>H1005*0.87</f>
        <v>7.4013075</v>
      </c>
      <c r="K1005" s="129" t="s">
        <v>2526</v>
      </c>
      <c r="L1005" s="39"/>
      <c r="M1005" s="40" t="str">
        <f>IF(L1005&lt;1,"",IF(L1005&lt;6,0,IF(L1005&lt;12,0.06,IF(L1005&gt;11,0.13,0))))</f>
        <v/>
      </c>
      <c r="N1005" s="41" t="str">
        <f>IF(L1005=0,"",IF(L1005&lt;6,H1005,IF(L1005&lt;12,I1005,J1005)))</f>
        <v/>
      </c>
      <c r="O1005" s="40" t="str">
        <f>_xlfn.IFERROR(L1005*N1005,"")</f>
        <v/>
      </c>
    </row>
    <row ht="45" customHeight="1" r="1006" s="28" customFormat="1">
      <c r="A1006" s="126">
        <v>8055035683997</v>
      </c>
      <c r="B1006" s="30"/>
      <c r="C1006" s="127" t="s">
        <v>2528</v>
      </c>
      <c r="D1006" s="152" t="s">
        <v>2529</v>
      </c>
      <c r="E1006" s="153">
        <v>2</v>
      </c>
      <c r="F1006" s="154"/>
      <c r="G1006" s="155">
        <v>19.9</v>
      </c>
      <c r="H1006" s="36">
        <f>G1006*0.5*0.9*0.95</f>
        <v>8.50725</v>
      </c>
      <c r="I1006" s="62">
        <f>H1006*0.94</f>
        <v>7.996815</v>
      </c>
      <c r="J1006" s="62">
        <f>H1006*0.87</f>
        <v>7.4013075</v>
      </c>
      <c r="K1006" s="129" t="s">
        <v>2528</v>
      </c>
      <c r="L1006" s="39"/>
      <c r="M1006" s="40" t="str">
        <f>IF(L1006&lt;1,"",IF(L1006&lt;6,0,IF(L1006&lt;12,0.06,IF(L1006&gt;11,0.13,0))))</f>
        <v/>
      </c>
      <c r="N1006" s="41" t="str">
        <f>IF(L1006=0,"",IF(L1006&lt;6,H1006,IF(L1006&lt;12,I1006,J1006)))</f>
        <v/>
      </c>
      <c r="O1006" s="40" t="str">
        <f>_xlfn.IFERROR(L1006*N1006,"")</f>
        <v/>
      </c>
    </row>
    <row ht="45" customHeight="1" r="1007" s="28" customFormat="1">
      <c r="A1007" s="126">
        <v>8055035683959</v>
      </c>
      <c r="B1007" s="30"/>
      <c r="C1007" s="127" t="s">
        <v>2530</v>
      </c>
      <c r="D1007" s="152" t="s">
        <v>2531</v>
      </c>
      <c r="E1007" s="153">
        <v>2</v>
      </c>
      <c r="F1007" s="154"/>
      <c r="G1007" s="155">
        <v>19.9</v>
      </c>
      <c r="H1007" s="36">
        <f>G1007*0.5*0.9*0.95</f>
        <v>8.50725</v>
      </c>
      <c r="I1007" s="62">
        <f>H1007*0.94</f>
        <v>7.996815</v>
      </c>
      <c r="J1007" s="62">
        <f>H1007*0.87</f>
        <v>7.4013075</v>
      </c>
      <c r="K1007" s="129" t="s">
        <v>2530</v>
      </c>
      <c r="L1007" s="39"/>
      <c r="M1007" s="40" t="str">
        <f>IF(L1007&lt;1,"",IF(L1007&lt;6,0,IF(L1007&lt;12,0.06,IF(L1007&gt;11,0.13,0))))</f>
        <v/>
      </c>
      <c r="N1007" s="41" t="str">
        <f>IF(L1007=0,"",IF(L1007&lt;6,H1007,IF(L1007&lt;12,I1007,J1007)))</f>
        <v/>
      </c>
      <c r="O1007" s="40" t="str">
        <f>_xlfn.IFERROR(L1007*N1007,"")</f>
        <v/>
      </c>
    </row>
    <row ht="45" customHeight="1" r="1008" s="28" customFormat="1">
      <c r="A1008" s="126">
        <v>8055035683980</v>
      </c>
      <c r="B1008" s="30"/>
      <c r="C1008" s="127" t="s">
        <v>2532</v>
      </c>
      <c r="D1008" s="152" t="s">
        <v>2533</v>
      </c>
      <c r="E1008" s="153">
        <v>2</v>
      </c>
      <c r="F1008" s="154"/>
      <c r="G1008" s="155">
        <v>19.9</v>
      </c>
      <c r="H1008" s="36">
        <f>G1008*0.5*0.9*0.95</f>
        <v>8.50725</v>
      </c>
      <c r="I1008" s="62">
        <f>H1008*0.94</f>
        <v>7.996815</v>
      </c>
      <c r="J1008" s="62">
        <f>H1008*0.87</f>
        <v>7.4013075</v>
      </c>
      <c r="K1008" s="129" t="s">
        <v>2532</v>
      </c>
      <c r="L1008" s="39"/>
      <c r="M1008" s="40" t="str">
        <f>IF(L1008&lt;1,"",IF(L1008&lt;6,0,IF(L1008&lt;12,0.06,IF(L1008&gt;11,0.13,0))))</f>
        <v/>
      </c>
      <c r="N1008" s="41" t="str">
        <f>IF(L1008=0,"",IF(L1008&lt;6,H1008,IF(L1008&lt;12,I1008,J1008)))</f>
        <v/>
      </c>
      <c r="O1008" s="40" t="str">
        <f>_xlfn.IFERROR(L1008*N1008,"")</f>
        <v/>
      </c>
    </row>
    <row ht="45" customHeight="1" r="1009" s="28" customFormat="1">
      <c r="A1009" s="126">
        <v>8055035683966</v>
      </c>
      <c r="B1009" s="30"/>
      <c r="C1009" s="127" t="s">
        <v>2534</v>
      </c>
      <c r="D1009" s="152" t="s">
        <v>2535</v>
      </c>
      <c r="E1009" s="153">
        <v>2</v>
      </c>
      <c r="F1009" s="154"/>
      <c r="G1009" s="155">
        <v>19.9</v>
      </c>
      <c r="H1009" s="36">
        <f>G1009*0.5*0.9*0.95</f>
        <v>8.50725</v>
      </c>
      <c r="I1009" s="62">
        <f>H1009*0.94</f>
        <v>7.996815</v>
      </c>
      <c r="J1009" s="62">
        <f>H1009*0.87</f>
        <v>7.4013075</v>
      </c>
      <c r="K1009" s="129" t="s">
        <v>2534</v>
      </c>
      <c r="L1009" s="39"/>
      <c r="M1009" s="40" t="str">
        <f>IF(L1009&lt;1,"",IF(L1009&lt;6,0,IF(L1009&lt;12,0.06,IF(L1009&gt;11,0.13,0))))</f>
        <v/>
      </c>
      <c r="N1009" s="41" t="str">
        <f>IF(L1009=0,"",IF(L1009&lt;6,H1009,IF(L1009&lt;12,I1009,J1009)))</f>
        <v/>
      </c>
      <c r="O1009" s="40" t="str">
        <f>_xlfn.IFERROR(L1009*N1009,"")</f>
        <v/>
      </c>
    </row>
    <row ht="45" customHeight="1" r="1010" s="28" customFormat="1">
      <c r="A1010" s="126">
        <v>8055035683973</v>
      </c>
      <c r="B1010" s="30"/>
      <c r="C1010" s="127" t="s">
        <v>2536</v>
      </c>
      <c r="D1010" s="152" t="s">
        <v>2537</v>
      </c>
      <c r="E1010" s="153">
        <v>2</v>
      </c>
      <c r="F1010" s="154"/>
      <c r="G1010" s="155">
        <v>19.9</v>
      </c>
      <c r="H1010" s="36">
        <f>G1010*0.5*0.9*0.95</f>
        <v>8.50725</v>
      </c>
      <c r="I1010" s="62">
        <f>H1010*0.94</f>
        <v>7.996815</v>
      </c>
      <c r="J1010" s="62">
        <f>H1010*0.87</f>
        <v>7.4013075</v>
      </c>
      <c r="K1010" s="129" t="s">
        <v>2536</v>
      </c>
      <c r="L1010" s="39"/>
      <c r="M1010" s="40" t="str">
        <f>IF(L1010&lt;1,"",IF(L1010&lt;6,0,IF(L1010&lt;12,0.06,IF(L1010&gt;11,0.13,0))))</f>
        <v/>
      </c>
      <c r="N1010" s="41" t="str">
        <f>IF(L1010=0,"",IF(L1010&lt;6,H1010,IF(L1010&lt;12,I1010,J1010)))</f>
        <v/>
      </c>
      <c r="O1010" s="40" t="str">
        <f>_xlfn.IFERROR(L1010*N1010,"")</f>
        <v/>
      </c>
    </row>
    <row ht="45" customHeight="1" r="1011" s="28" customFormat="1">
      <c r="A1011" s="126">
        <v>8055035684208</v>
      </c>
      <c r="B1011" s="30"/>
      <c r="C1011" s="127" t="s">
        <v>2538</v>
      </c>
      <c r="D1011" s="152" t="s">
        <v>2539</v>
      </c>
      <c r="E1011" s="153">
        <v>2</v>
      </c>
      <c r="F1011" s="154"/>
      <c r="G1011" s="155">
        <v>17.9</v>
      </c>
      <c r="H1011" s="36">
        <f>G1011*0.5*0.9*0.95</f>
        <v>7.65225</v>
      </c>
      <c r="I1011" s="62">
        <f>H1011*0.94</f>
        <v>7.193115</v>
      </c>
      <c r="J1011" s="62">
        <f>H1011*0.87</f>
        <v>6.6574575</v>
      </c>
      <c r="K1011" s="129" t="s">
        <v>2538</v>
      </c>
      <c r="L1011" s="39"/>
      <c r="M1011" s="40" t="str">
        <f>IF(L1011&lt;1,"",IF(L1011&lt;6,0,IF(L1011&lt;12,0.06,IF(L1011&gt;11,0.13,0))))</f>
        <v/>
      </c>
      <c r="N1011" s="41" t="str">
        <f>IF(L1011=0,"",IF(L1011&lt;6,H1011,IF(L1011&lt;12,I1011,J1011)))</f>
        <v/>
      </c>
      <c r="O1011" s="40" t="str">
        <f>_xlfn.IFERROR(L1011*N1011,"")</f>
        <v/>
      </c>
    </row>
    <row ht="45" customHeight="1" r="1012" s="28" customFormat="1">
      <c r="A1012" s="126">
        <v>8055035684222</v>
      </c>
      <c r="B1012" s="30"/>
      <c r="C1012" s="127" t="s">
        <v>2540</v>
      </c>
      <c r="D1012" s="152" t="s">
        <v>2541</v>
      </c>
      <c r="E1012" s="153">
        <v>2</v>
      </c>
      <c r="F1012" s="154"/>
      <c r="G1012" s="155">
        <v>17.9</v>
      </c>
      <c r="H1012" s="36">
        <f>G1012*0.5*0.9*0.95</f>
        <v>7.65225</v>
      </c>
      <c r="I1012" s="62">
        <f>H1012*0.94</f>
        <v>7.193115</v>
      </c>
      <c r="J1012" s="62">
        <f>H1012*0.87</f>
        <v>6.6574575</v>
      </c>
      <c r="K1012" s="129" t="s">
        <v>2540</v>
      </c>
      <c r="L1012" s="39"/>
      <c r="M1012" s="40" t="str">
        <f>IF(L1012&lt;1,"",IF(L1012&lt;6,0,IF(L1012&lt;12,0.06,IF(L1012&gt;11,0.13,0))))</f>
        <v/>
      </c>
      <c r="N1012" s="41" t="str">
        <f>IF(L1012=0,"",IF(L1012&lt;6,H1012,IF(L1012&lt;12,I1012,J1012)))</f>
        <v/>
      </c>
      <c r="O1012" s="40" t="str">
        <f>_xlfn.IFERROR(L1012*N1012,"")</f>
        <v/>
      </c>
    </row>
    <row ht="45" customHeight="1" r="1013" s="28" customFormat="1">
      <c r="A1013" s="126">
        <v>8055035684192</v>
      </c>
      <c r="B1013" s="30"/>
      <c r="C1013" s="127" t="s">
        <v>2542</v>
      </c>
      <c r="D1013" s="152" t="s">
        <v>2543</v>
      </c>
      <c r="E1013" s="153">
        <v>2</v>
      </c>
      <c r="F1013" s="154"/>
      <c r="G1013" s="155">
        <v>17.9</v>
      </c>
      <c r="H1013" s="36">
        <f>G1013*0.5*0.9*0.95</f>
        <v>7.65225</v>
      </c>
      <c r="I1013" s="62">
        <f>H1013*0.94</f>
        <v>7.193115</v>
      </c>
      <c r="J1013" s="62">
        <f>H1013*0.87</f>
        <v>6.6574575</v>
      </c>
      <c r="K1013" s="129" t="s">
        <v>2542</v>
      </c>
      <c r="L1013" s="39"/>
      <c r="M1013" s="40" t="str">
        <f>IF(L1013&lt;1,"",IF(L1013&lt;6,0,IF(L1013&lt;12,0.06,IF(L1013&gt;11,0.13,0))))</f>
        <v/>
      </c>
      <c r="N1013" s="41" t="str">
        <f>IF(L1013=0,"",IF(L1013&lt;6,H1013,IF(L1013&lt;12,I1013,J1013)))</f>
        <v/>
      </c>
      <c r="O1013" s="40" t="str">
        <f>_xlfn.IFERROR(L1013*N1013,"")</f>
        <v/>
      </c>
    </row>
    <row ht="45" customHeight="1" r="1014" s="28" customFormat="1">
      <c r="A1014" s="126">
        <v>8055035684215</v>
      </c>
      <c r="B1014" s="30"/>
      <c r="C1014" s="127" t="s">
        <v>2544</v>
      </c>
      <c r="D1014" s="152" t="s">
        <v>2545</v>
      </c>
      <c r="E1014" s="153">
        <v>2</v>
      </c>
      <c r="F1014" s="154"/>
      <c r="G1014" s="155">
        <v>17.9</v>
      </c>
      <c r="H1014" s="36">
        <f>G1014*0.5*0.9*0.95</f>
        <v>7.65225</v>
      </c>
      <c r="I1014" s="62">
        <f>H1014*0.94</f>
        <v>7.193115</v>
      </c>
      <c r="J1014" s="62">
        <f>H1014*0.87</f>
        <v>6.6574575</v>
      </c>
      <c r="K1014" s="129" t="s">
        <v>2544</v>
      </c>
      <c r="L1014" s="39"/>
      <c r="M1014" s="40" t="str">
        <f>IF(L1014&lt;1,"",IF(L1014&lt;6,0,IF(L1014&lt;12,0.06,IF(L1014&gt;11,0.13,0))))</f>
        <v/>
      </c>
      <c r="N1014" s="41" t="str">
        <f>IF(L1014=0,"",IF(L1014&lt;6,H1014,IF(L1014&lt;12,I1014,J1014)))</f>
        <v/>
      </c>
      <c r="O1014" s="40" t="str">
        <f>_xlfn.IFERROR(L1014*N1014,"")</f>
        <v/>
      </c>
    </row>
    <row ht="48" customHeight="1" r="1015" s="28" customFormat="1">
      <c r="A1015" s="126">
        <v>8055035684239</v>
      </c>
      <c r="B1015" s="30"/>
      <c r="C1015" s="127" t="s">
        <v>2546</v>
      </c>
      <c r="D1015" s="152" t="s">
        <v>2547</v>
      </c>
      <c r="E1015" s="153">
        <v>2</v>
      </c>
      <c r="F1015" s="154"/>
      <c r="G1015" s="155">
        <v>22.9</v>
      </c>
      <c r="H1015" s="36">
        <f>G1015*0.5*0.9*0.95</f>
        <v>9.78975</v>
      </c>
      <c r="I1015" s="62">
        <f>H1015*0.94</f>
        <v>9.202365</v>
      </c>
      <c r="J1015" s="62">
        <f>H1015*0.87</f>
        <v>8.5170825</v>
      </c>
      <c r="K1015" s="129" t="s">
        <v>2546</v>
      </c>
      <c r="L1015" s="39"/>
      <c r="M1015" s="40" t="str">
        <f>IF(L1015&lt;1,"",IF(L1015&lt;6,0,IF(L1015&lt;12,0.06,IF(L1015&gt;11,0.13,0))))</f>
        <v/>
      </c>
      <c r="N1015" s="41" t="str">
        <f>IF(L1015=0,"",IF(L1015&lt;6,H1015,IF(L1015&lt;12,I1015,J1015)))</f>
        <v/>
      </c>
      <c r="O1015" s="40" t="str">
        <f>_xlfn.IFERROR(L1015*N1015,"")</f>
        <v/>
      </c>
    </row>
    <row ht="48" customHeight="1" r="1016" s="28" customFormat="1">
      <c r="A1016" s="126">
        <v>8055035684246</v>
      </c>
      <c r="B1016" s="30"/>
      <c r="C1016" s="127" t="s">
        <v>2548</v>
      </c>
      <c r="D1016" s="152" t="s">
        <v>2549</v>
      </c>
      <c r="E1016" s="153">
        <v>2</v>
      </c>
      <c r="F1016" s="154"/>
      <c r="G1016" s="155">
        <v>22.9</v>
      </c>
      <c r="H1016" s="36">
        <f>G1016*0.5*0.9*0.95</f>
        <v>9.78975</v>
      </c>
      <c r="I1016" s="62">
        <f>H1016*0.94</f>
        <v>9.202365</v>
      </c>
      <c r="J1016" s="62">
        <f>H1016*0.87</f>
        <v>8.5170825</v>
      </c>
      <c r="K1016" s="129" t="s">
        <v>2548</v>
      </c>
      <c r="L1016" s="39"/>
      <c r="M1016" s="40" t="str">
        <f>IF(L1016&lt;1,"",IF(L1016&lt;6,0,IF(L1016&lt;12,0.06,IF(L1016&gt;11,0.13,0))))</f>
        <v/>
      </c>
      <c r="N1016" s="41" t="str">
        <f>IF(L1016=0,"",IF(L1016&lt;6,H1016,IF(L1016&lt;12,I1016,J1016)))</f>
        <v/>
      </c>
      <c r="O1016" s="40" t="str">
        <f>_xlfn.IFERROR(L1016*N1016,"")</f>
        <v/>
      </c>
    </row>
    <row ht="45" customHeight="1" r="1017" s="28" customFormat="1">
      <c r="A1017" s="126">
        <v>8055035684253</v>
      </c>
      <c r="B1017" s="30"/>
      <c r="C1017" s="127" t="s">
        <v>2550</v>
      </c>
      <c r="D1017" s="152" t="s">
        <v>2551</v>
      </c>
      <c r="E1017" s="153">
        <v>2</v>
      </c>
      <c r="F1017" s="154"/>
      <c r="G1017" s="155">
        <v>14.9</v>
      </c>
      <c r="H1017" s="36">
        <f>G1017*0.5*0.9*0.95</f>
        <v>6.36975</v>
      </c>
      <c r="I1017" s="62">
        <f>H1017*0.94</f>
        <v>5.987565</v>
      </c>
      <c r="J1017" s="62">
        <f>H1017*0.87</f>
        <v>5.5416825</v>
      </c>
      <c r="K1017" s="129" t="s">
        <v>2550</v>
      </c>
      <c r="L1017" s="39"/>
      <c r="M1017" s="40" t="str">
        <f>IF(L1017&lt;1,"",IF(L1017&lt;6,0,IF(L1017&lt;12,0.06,IF(L1017&gt;11,0.13,0))))</f>
        <v/>
      </c>
      <c r="N1017" s="41" t="str">
        <f>IF(L1017=0,"",IF(L1017&lt;6,H1017,IF(L1017&lt;12,I1017,J1017)))</f>
        <v/>
      </c>
      <c r="O1017" s="40" t="str">
        <f>_xlfn.IFERROR(L1017*N1017,"")</f>
        <v/>
      </c>
    </row>
    <row ht="45" customHeight="1" r="1018" s="28" customFormat="1">
      <c r="A1018" s="126">
        <v>8055035684260</v>
      </c>
      <c r="B1018" s="30"/>
      <c r="C1018" s="127" t="s">
        <v>2552</v>
      </c>
      <c r="D1018" s="152" t="s">
        <v>2553</v>
      </c>
      <c r="E1018" s="153">
        <v>2</v>
      </c>
      <c r="F1018" s="154"/>
      <c r="G1018" s="155">
        <v>14.9</v>
      </c>
      <c r="H1018" s="36">
        <f>G1018*0.5*0.9*0.95</f>
        <v>6.36975</v>
      </c>
      <c r="I1018" s="62">
        <f>H1018*0.94</f>
        <v>5.987565</v>
      </c>
      <c r="J1018" s="62">
        <f>H1018*0.87</f>
        <v>5.5416825</v>
      </c>
      <c r="K1018" s="129" t="s">
        <v>2552</v>
      </c>
      <c r="L1018" s="39"/>
      <c r="M1018" s="40" t="str">
        <f>IF(L1018&lt;1,"",IF(L1018&lt;6,0,IF(L1018&lt;12,0.06,IF(L1018&gt;11,0.13,0))))</f>
        <v/>
      </c>
      <c r="N1018" s="41" t="str">
        <f>IF(L1018=0,"",IF(L1018&lt;6,H1018,IF(L1018&lt;12,I1018,J1018)))</f>
        <v/>
      </c>
      <c r="O1018" s="40" t="str">
        <f>_xlfn.IFERROR(L1018*N1018,"")</f>
        <v/>
      </c>
    </row>
    <row ht="45" customHeight="1" r="1019" s="28" customFormat="1">
      <c r="A1019" s="126">
        <v>8055035684277</v>
      </c>
      <c r="B1019" s="30"/>
      <c r="C1019" s="127" t="s">
        <v>2554</v>
      </c>
      <c r="D1019" s="152" t="s">
        <v>2555</v>
      </c>
      <c r="E1019" s="153">
        <v>2</v>
      </c>
      <c r="F1019" s="154"/>
      <c r="G1019" s="155">
        <v>14.9</v>
      </c>
      <c r="H1019" s="36">
        <f>G1019*0.5*0.9*0.95</f>
        <v>6.36975</v>
      </c>
      <c r="I1019" s="62">
        <f>H1019*0.94</f>
        <v>5.987565</v>
      </c>
      <c r="J1019" s="62">
        <f>H1019*0.87</f>
        <v>5.5416825</v>
      </c>
      <c r="K1019" s="129" t="s">
        <v>2554</v>
      </c>
      <c r="L1019" s="39"/>
      <c r="M1019" s="40" t="str">
        <f>IF(L1019&lt;1,"",IF(L1019&lt;6,0,IF(L1019&lt;12,0.06,IF(L1019&gt;11,0.13,0))))</f>
        <v/>
      </c>
      <c r="N1019" s="41" t="str">
        <f>IF(L1019=0,"",IF(L1019&lt;6,H1019,IF(L1019&lt;12,I1019,J1019)))</f>
        <v/>
      </c>
      <c r="O1019" s="40" t="str">
        <f>_xlfn.IFERROR(L1019*N1019,"")</f>
        <v/>
      </c>
    </row>
    <row ht="45" customHeight="1" r="1020" s="28" customFormat="1">
      <c r="A1020" s="126">
        <v>8055035684642</v>
      </c>
      <c r="B1020" s="30"/>
      <c r="C1020" s="127" t="s">
        <v>2556</v>
      </c>
      <c r="D1020" s="152" t="s">
        <v>2557</v>
      </c>
      <c r="E1020" s="162" t="s">
        <v>406</v>
      </c>
      <c r="F1020" s="154"/>
      <c r="G1020" s="155">
        <v>12.9</v>
      </c>
      <c r="H1020" s="36">
        <f>G1020*0.5*0.9*0.95</f>
        <v>5.51475</v>
      </c>
      <c r="I1020" s="62">
        <f>H1020*0.94</f>
        <v>5.183865</v>
      </c>
      <c r="J1020" s="62">
        <f>H1020*0.87</f>
        <v>4.7978325</v>
      </c>
      <c r="K1020" s="129" t="s">
        <v>2556</v>
      </c>
      <c r="L1020" s="39"/>
      <c r="M1020" s="40" t="str">
        <f>IF(L1020&lt;1,"",IF(L1020&lt;6,0,IF(L1020&lt;12,0.06,IF(L1020&gt;11,0.13,0))))</f>
        <v/>
      </c>
      <c r="N1020" s="41" t="str">
        <f>IF(L1020=0,"",IF(L1020&lt;6,H1020,IF(L1020&lt;12,I1020,J1020)))</f>
        <v/>
      </c>
      <c r="O1020" s="40" t="str">
        <f>_xlfn.IFERROR(L1020*N1020,"")</f>
        <v/>
      </c>
    </row>
    <row ht="45" customHeight="1" r="1021" s="28" customFormat="1">
      <c r="A1021" s="126">
        <v>8055035684666</v>
      </c>
      <c r="B1021" s="30"/>
      <c r="C1021" s="127" t="s">
        <v>2558</v>
      </c>
      <c r="D1021" s="152" t="s">
        <v>2559</v>
      </c>
      <c r="E1021" s="162" t="s">
        <v>406</v>
      </c>
      <c r="F1021" s="154"/>
      <c r="G1021" s="155">
        <v>12.9</v>
      </c>
      <c r="H1021" s="36">
        <f>G1021*0.5*0.9*0.95</f>
        <v>5.51475</v>
      </c>
      <c r="I1021" s="62">
        <f>H1021*0.94</f>
        <v>5.183865</v>
      </c>
      <c r="J1021" s="62">
        <f>H1021*0.87</f>
        <v>4.7978325</v>
      </c>
      <c r="K1021" s="129" t="s">
        <v>2558</v>
      </c>
      <c r="L1021" s="39"/>
      <c r="M1021" s="40" t="str">
        <f>IF(L1021&lt;1,"",IF(L1021&lt;6,0,IF(L1021&lt;12,0.06,IF(L1021&gt;11,0.13,0))))</f>
        <v/>
      </c>
      <c r="N1021" s="41" t="str">
        <f>IF(L1021=0,"",IF(L1021&lt;6,H1021,IF(L1021&lt;12,I1021,J1021)))</f>
        <v/>
      </c>
      <c r="O1021" s="40" t="str">
        <f>_xlfn.IFERROR(L1021*N1021,"")</f>
        <v/>
      </c>
    </row>
    <row ht="45" customHeight="1" r="1022" s="28" customFormat="1">
      <c r="A1022" s="126">
        <v>8055035684611</v>
      </c>
      <c r="B1022" s="30"/>
      <c r="C1022" s="127" t="s">
        <v>2560</v>
      </c>
      <c r="D1022" s="152" t="s">
        <v>2561</v>
      </c>
      <c r="E1022" s="162" t="s">
        <v>406</v>
      </c>
      <c r="F1022" s="154"/>
      <c r="G1022" s="155">
        <v>12.9</v>
      </c>
      <c r="H1022" s="36">
        <f>G1022*0.5*0.9*0.95</f>
        <v>5.51475</v>
      </c>
      <c r="I1022" s="62">
        <f>H1022*0.94</f>
        <v>5.183865</v>
      </c>
      <c r="J1022" s="62">
        <f>H1022*0.87</f>
        <v>4.7978325</v>
      </c>
      <c r="K1022" s="129" t="s">
        <v>2560</v>
      </c>
      <c r="L1022" s="39"/>
      <c r="M1022" s="40" t="str">
        <f>IF(L1022&lt;1,"",IF(L1022&lt;6,0,IF(L1022&lt;12,0.06,IF(L1022&gt;11,0.13,0))))</f>
        <v/>
      </c>
      <c r="N1022" s="41" t="str">
        <f>IF(L1022=0,"",IF(L1022&lt;6,H1022,IF(L1022&lt;12,I1022,J1022)))</f>
        <v/>
      </c>
      <c r="O1022" s="40" t="str">
        <f>_xlfn.IFERROR(L1022*N1022,"")</f>
        <v/>
      </c>
    </row>
    <row ht="45" customHeight="1" r="1023" s="28" customFormat="1">
      <c r="A1023" s="126">
        <v>8055035684659</v>
      </c>
      <c r="B1023" s="30"/>
      <c r="C1023" s="127" t="s">
        <v>2562</v>
      </c>
      <c r="D1023" s="152" t="s">
        <v>2563</v>
      </c>
      <c r="E1023" s="162" t="s">
        <v>406</v>
      </c>
      <c r="F1023" s="154"/>
      <c r="G1023" s="155">
        <v>12.9</v>
      </c>
      <c r="H1023" s="36">
        <f>G1023*0.5*0.9*0.95</f>
        <v>5.51475</v>
      </c>
      <c r="I1023" s="62">
        <f>H1023*0.94</f>
        <v>5.183865</v>
      </c>
      <c r="J1023" s="62">
        <f>H1023*0.87</f>
        <v>4.7978325</v>
      </c>
      <c r="K1023" s="129" t="s">
        <v>2562</v>
      </c>
      <c r="L1023" s="39"/>
      <c r="M1023" s="40" t="str">
        <f>IF(L1023&lt;1,"",IF(L1023&lt;6,0,IF(L1023&lt;12,0.06,IF(L1023&gt;11,0.13,0))))</f>
        <v/>
      </c>
      <c r="N1023" s="41" t="str">
        <f>IF(L1023=0,"",IF(L1023&lt;6,H1023,IF(L1023&lt;12,I1023,J1023)))</f>
        <v/>
      </c>
      <c r="O1023" s="40" t="str">
        <f>_xlfn.IFERROR(L1023*N1023,"")</f>
        <v/>
      </c>
    </row>
    <row ht="45" customHeight="1" r="1024" s="28" customFormat="1">
      <c r="A1024" s="126">
        <v>8055035684628</v>
      </c>
      <c r="B1024" s="30"/>
      <c r="C1024" s="127" t="s">
        <v>2564</v>
      </c>
      <c r="D1024" s="152" t="s">
        <v>2565</v>
      </c>
      <c r="E1024" s="162" t="s">
        <v>406</v>
      </c>
      <c r="F1024" s="154"/>
      <c r="G1024" s="155">
        <v>12.9</v>
      </c>
      <c r="H1024" s="36">
        <f>G1024*0.5*0.9*0.95</f>
        <v>5.51475</v>
      </c>
      <c r="I1024" s="62">
        <f>H1024*0.94</f>
        <v>5.183865</v>
      </c>
      <c r="J1024" s="62">
        <f>H1024*0.87</f>
        <v>4.7978325</v>
      </c>
      <c r="K1024" s="129" t="s">
        <v>2564</v>
      </c>
      <c r="L1024" s="39"/>
      <c r="M1024" s="40" t="str">
        <f>IF(L1024&lt;1,"",IF(L1024&lt;6,0,IF(L1024&lt;12,0.06,IF(L1024&gt;11,0.13,0))))</f>
        <v/>
      </c>
      <c r="N1024" s="41" t="str">
        <f>IF(L1024=0,"",IF(L1024&lt;6,H1024,IF(L1024&lt;12,I1024,J1024)))</f>
        <v/>
      </c>
      <c r="O1024" s="40" t="str">
        <f>_xlfn.IFERROR(L1024*N1024,"")</f>
        <v/>
      </c>
    </row>
    <row ht="45" customHeight="1" r="1025" s="28" customFormat="1">
      <c r="A1025" s="126">
        <v>8055035684635</v>
      </c>
      <c r="B1025" s="30"/>
      <c r="C1025" s="127" t="s">
        <v>2566</v>
      </c>
      <c r="D1025" s="152" t="s">
        <v>2567</v>
      </c>
      <c r="E1025" s="162" t="s">
        <v>406</v>
      </c>
      <c r="F1025" s="154"/>
      <c r="G1025" s="155">
        <v>12.9</v>
      </c>
      <c r="H1025" s="36">
        <f>G1025*0.5*0.9*0.95</f>
        <v>5.51475</v>
      </c>
      <c r="I1025" s="62">
        <f>H1025*0.94</f>
        <v>5.183865</v>
      </c>
      <c r="J1025" s="62">
        <f>H1025*0.87</f>
        <v>4.7978325</v>
      </c>
      <c r="K1025" s="129" t="s">
        <v>2566</v>
      </c>
      <c r="L1025" s="39"/>
      <c r="M1025" s="40" t="str">
        <f>IF(L1025&lt;1,"",IF(L1025&lt;6,0,IF(L1025&lt;12,0.06,IF(L1025&gt;11,0.13,0))))</f>
        <v/>
      </c>
      <c r="N1025" s="41" t="str">
        <f>IF(L1025=0,"",IF(L1025&lt;6,H1025,IF(L1025&lt;12,I1025,J1025)))</f>
        <v/>
      </c>
      <c r="O1025" s="40" t="str">
        <f>_xlfn.IFERROR(L1025*N1025,"")</f>
        <v/>
      </c>
    </row>
    <row ht="45" customHeight="1" r="1026" s="28" customFormat="1">
      <c r="A1026" s="126">
        <v>8055035684284</v>
      </c>
      <c r="B1026" s="30"/>
      <c r="C1026" s="127" t="s">
        <v>2568</v>
      </c>
      <c r="D1026" s="152" t="s">
        <v>2569</v>
      </c>
      <c r="E1026" s="153">
        <v>2</v>
      </c>
      <c r="F1026" s="154"/>
      <c r="G1026" s="155">
        <v>9.9</v>
      </c>
      <c r="H1026" s="36">
        <f>G1026*0.5*0.9*0.95</f>
        <v>4.23225</v>
      </c>
      <c r="I1026" s="62">
        <f>H1026*0.94</f>
        <v>3.978315</v>
      </c>
      <c r="J1026" s="62">
        <f>H1026*0.87</f>
        <v>3.6820575</v>
      </c>
      <c r="K1026" s="129" t="s">
        <v>2568</v>
      </c>
      <c r="L1026" s="39"/>
      <c r="M1026" s="40" t="str">
        <f>IF(L1026&lt;1,"",IF(L1026&lt;6,0,IF(L1026&lt;12,0.06,IF(L1026&gt;11,0.13,0))))</f>
        <v/>
      </c>
      <c r="N1026" s="41" t="str">
        <f>IF(L1026=0,"",IF(L1026&lt;6,H1026,IF(L1026&lt;12,I1026,J1026)))</f>
        <v/>
      </c>
      <c r="O1026" s="40" t="str">
        <f>_xlfn.IFERROR(L1026*N1026,"")</f>
        <v/>
      </c>
    </row>
    <row ht="45" customHeight="1" r="1027" s="28" customFormat="1">
      <c r="A1027" s="126">
        <v>8055035684291</v>
      </c>
      <c r="B1027" s="30"/>
      <c r="C1027" s="127" t="s">
        <v>2570</v>
      </c>
      <c r="D1027" s="152" t="s">
        <v>2571</v>
      </c>
      <c r="E1027" s="153">
        <v>2</v>
      </c>
      <c r="F1027" s="154"/>
      <c r="G1027" s="155">
        <v>9.9</v>
      </c>
      <c r="H1027" s="36">
        <f>G1027*0.5*0.9*0.95</f>
        <v>4.23225</v>
      </c>
      <c r="I1027" s="62">
        <f>H1027*0.94</f>
        <v>3.978315</v>
      </c>
      <c r="J1027" s="62">
        <f>H1027*0.87</f>
        <v>3.6820575</v>
      </c>
      <c r="K1027" s="129" t="s">
        <v>2570</v>
      </c>
      <c r="L1027" s="39"/>
      <c r="M1027" s="40" t="str">
        <f>IF(L1027&lt;1,"",IF(L1027&lt;6,0,IF(L1027&lt;12,0.06,IF(L1027&gt;11,0.13,0))))</f>
        <v/>
      </c>
      <c r="N1027" s="41" t="str">
        <f>IF(L1027=0,"",IF(L1027&lt;6,H1027,IF(L1027&lt;12,I1027,J1027)))</f>
        <v/>
      </c>
      <c r="O1027" s="40" t="str">
        <f>_xlfn.IFERROR(L1027*N1027,"")</f>
        <v/>
      </c>
    </row>
    <row ht="45" customHeight="1" r="1028" s="28" customFormat="1">
      <c r="A1028" s="126">
        <v>8055035684307</v>
      </c>
      <c r="B1028" s="30"/>
      <c r="C1028" s="127" t="s">
        <v>2572</v>
      </c>
      <c r="D1028" s="152" t="s">
        <v>2573</v>
      </c>
      <c r="E1028" s="153">
        <v>2</v>
      </c>
      <c r="F1028" s="154"/>
      <c r="G1028" s="155">
        <v>9.9</v>
      </c>
      <c r="H1028" s="36">
        <f>G1028*0.5*0.9*0.95</f>
        <v>4.23225</v>
      </c>
      <c r="I1028" s="62">
        <f>H1028*0.94</f>
        <v>3.978315</v>
      </c>
      <c r="J1028" s="62">
        <f>H1028*0.87</f>
        <v>3.6820575</v>
      </c>
      <c r="K1028" s="129" t="s">
        <v>2572</v>
      </c>
      <c r="L1028" s="39"/>
      <c r="M1028" s="40" t="str">
        <f>IF(L1028&lt;1,"",IF(L1028&lt;6,0,IF(L1028&lt;12,0.06,IF(L1028&gt;11,0.13,0))))</f>
        <v/>
      </c>
      <c r="N1028" s="41" t="str">
        <f>IF(L1028=0,"",IF(L1028&lt;6,H1028,IF(L1028&lt;12,I1028,J1028)))</f>
        <v/>
      </c>
      <c r="O1028" s="40" t="str">
        <f>_xlfn.IFERROR(L1028*N1028,"")</f>
        <v/>
      </c>
    </row>
    <row ht="45" customHeight="1" r="1029" s="28" customFormat="1">
      <c r="A1029" s="126">
        <v>8055035684314</v>
      </c>
      <c r="B1029" s="30"/>
      <c r="C1029" s="127" t="s">
        <v>2574</v>
      </c>
      <c r="D1029" s="152" t="s">
        <v>2575</v>
      </c>
      <c r="E1029" s="153">
        <v>2</v>
      </c>
      <c r="F1029" s="154"/>
      <c r="G1029" s="155">
        <v>9.9</v>
      </c>
      <c r="H1029" s="36">
        <f>G1029*0.5*0.9*0.95</f>
        <v>4.23225</v>
      </c>
      <c r="I1029" s="62">
        <f>H1029*0.94</f>
        <v>3.978315</v>
      </c>
      <c r="J1029" s="62">
        <f>H1029*0.87</f>
        <v>3.6820575</v>
      </c>
      <c r="K1029" s="129" t="s">
        <v>2574</v>
      </c>
      <c r="L1029" s="39"/>
      <c r="M1029" s="40" t="str">
        <f>IF(L1029&lt;1,"",IF(L1029&lt;6,0,IF(L1029&lt;12,0.06,IF(L1029&gt;11,0.13,0))))</f>
        <v/>
      </c>
      <c r="N1029" s="41" t="str">
        <f>IF(L1029=0,"",IF(L1029&lt;6,H1029,IF(L1029&lt;12,I1029,J1029)))</f>
        <v/>
      </c>
      <c r="O1029" s="40" t="str">
        <f>_xlfn.IFERROR(L1029*N1029,"")</f>
        <v/>
      </c>
    </row>
    <row ht="45" customHeight="1" r="1030" s="28" customFormat="1">
      <c r="A1030" s="126">
        <v>8055035684338</v>
      </c>
      <c r="B1030" s="30"/>
      <c r="C1030" s="127" t="s">
        <v>2576</v>
      </c>
      <c r="D1030" s="152" t="s">
        <v>2577</v>
      </c>
      <c r="E1030" s="153">
        <v>2</v>
      </c>
      <c r="F1030" s="154"/>
      <c r="G1030" s="155">
        <v>24.9</v>
      </c>
      <c r="H1030" s="36">
        <f>G1030*0.5*0.9*0.95</f>
        <v>10.64475</v>
      </c>
      <c r="I1030" s="62">
        <f>H1030*0.94</f>
        <v>10.006065</v>
      </c>
      <c r="J1030" s="62">
        <f>H1030*0.87</f>
        <v>9.2609325</v>
      </c>
      <c r="K1030" s="129" t="s">
        <v>2576</v>
      </c>
      <c r="L1030" s="39"/>
      <c r="M1030" s="40" t="str">
        <f>IF(L1030&lt;1,"",IF(L1030&lt;6,0,IF(L1030&lt;12,0.06,IF(L1030&gt;11,0.13,0))))</f>
        <v/>
      </c>
      <c r="N1030" s="41" t="str">
        <f>IF(L1030=0,"",IF(L1030&lt;6,H1030,IF(L1030&lt;12,I1030,J1030)))</f>
        <v/>
      </c>
      <c r="O1030" s="40" t="str">
        <f>_xlfn.IFERROR(L1030*N1030,"")</f>
        <v/>
      </c>
    </row>
    <row ht="45" customHeight="1" r="1031" s="28" customFormat="1">
      <c r="A1031" s="126">
        <v>8055035684376</v>
      </c>
      <c r="B1031" s="30"/>
      <c r="C1031" s="127" t="s">
        <v>2578</v>
      </c>
      <c r="D1031" s="152" t="s">
        <v>2579</v>
      </c>
      <c r="E1031" s="153">
        <v>2</v>
      </c>
      <c r="F1031" s="154"/>
      <c r="G1031" s="155">
        <v>15.9</v>
      </c>
      <c r="H1031" s="36">
        <f>G1031*0.5*0.9*0.95</f>
        <v>6.79725</v>
      </c>
      <c r="I1031" s="62">
        <f>H1031*0.94</f>
        <v>6.389415</v>
      </c>
      <c r="J1031" s="62">
        <f>H1031*0.87</f>
        <v>5.9136075</v>
      </c>
      <c r="K1031" s="129" t="s">
        <v>2578</v>
      </c>
      <c r="L1031" s="39"/>
      <c r="M1031" s="40" t="str">
        <f>IF(L1031&lt;1,"",IF(L1031&lt;6,0,IF(L1031&lt;12,0.06,IF(L1031&gt;11,0.13,0))))</f>
        <v/>
      </c>
      <c r="N1031" s="41" t="str">
        <f>IF(L1031=0,"",IF(L1031&lt;6,H1031,IF(L1031&lt;12,I1031,J1031)))</f>
        <v/>
      </c>
      <c r="O1031" s="40" t="str">
        <f>_xlfn.IFERROR(L1031*N1031,"")</f>
        <v/>
      </c>
    </row>
    <row ht="45" customHeight="1" r="1032" s="28" customFormat="1">
      <c r="A1032" s="126">
        <v>8055035684383</v>
      </c>
      <c r="B1032" s="30"/>
      <c r="C1032" s="127" t="s">
        <v>2580</v>
      </c>
      <c r="D1032" s="152" t="s">
        <v>2581</v>
      </c>
      <c r="E1032" s="153">
        <v>2</v>
      </c>
      <c r="F1032" s="154"/>
      <c r="G1032" s="155">
        <v>15.9</v>
      </c>
      <c r="H1032" s="36">
        <f>G1032*0.5*0.9*0.95</f>
        <v>6.79725</v>
      </c>
      <c r="I1032" s="62">
        <f>H1032*0.94</f>
        <v>6.389415</v>
      </c>
      <c r="J1032" s="62">
        <f>H1032*0.87</f>
        <v>5.9136075</v>
      </c>
      <c r="K1032" s="129" t="s">
        <v>2580</v>
      </c>
      <c r="L1032" s="39"/>
      <c r="M1032" s="40" t="str">
        <f>IF(L1032&lt;1,"",IF(L1032&lt;6,0,IF(L1032&lt;12,0.06,IF(L1032&gt;11,0.13,0))))</f>
        <v/>
      </c>
      <c r="N1032" s="41" t="str">
        <f>IF(L1032=0,"",IF(L1032&lt;6,H1032,IF(L1032&lt;12,I1032,J1032)))</f>
        <v/>
      </c>
      <c r="O1032" s="40" t="str">
        <f>_xlfn.IFERROR(L1032*N1032,"")</f>
        <v/>
      </c>
    </row>
    <row ht="45" customHeight="1" r="1033" s="28" customFormat="1">
      <c r="A1033" s="126">
        <v>8055035684390</v>
      </c>
      <c r="B1033" s="30"/>
      <c r="C1033" s="127" t="s">
        <v>2582</v>
      </c>
      <c r="D1033" s="152" t="s">
        <v>2583</v>
      </c>
      <c r="E1033" s="153">
        <v>2</v>
      </c>
      <c r="F1033" s="154"/>
      <c r="G1033" s="155">
        <v>15.9</v>
      </c>
      <c r="H1033" s="36">
        <f>G1033*0.5*0.9*0.95</f>
        <v>6.79725</v>
      </c>
      <c r="I1033" s="62">
        <f>H1033*0.94</f>
        <v>6.389415</v>
      </c>
      <c r="J1033" s="62">
        <f>H1033*0.87</f>
        <v>5.9136075</v>
      </c>
      <c r="K1033" s="129" t="s">
        <v>2582</v>
      </c>
      <c r="L1033" s="39"/>
      <c r="M1033" s="40" t="str">
        <f>IF(L1033&lt;1,"",IF(L1033&lt;6,0,IF(L1033&lt;12,0.06,IF(L1033&gt;11,0.13,0))))</f>
        <v/>
      </c>
      <c r="N1033" s="41" t="str">
        <f>IF(L1033=0,"",IF(L1033&lt;6,H1033,IF(L1033&lt;12,I1033,J1033)))</f>
        <v/>
      </c>
      <c r="O1033" s="40" t="str">
        <f>_xlfn.IFERROR(L1033*N1033,"")</f>
        <v/>
      </c>
    </row>
    <row ht="45" customHeight="1" r="1034" s="28" customFormat="1">
      <c r="A1034" s="126">
        <v>8055035684406</v>
      </c>
      <c r="B1034" s="30"/>
      <c r="C1034" s="127" t="s">
        <v>2584</v>
      </c>
      <c r="D1034" s="152" t="s">
        <v>2585</v>
      </c>
      <c r="E1034" s="153">
        <v>2</v>
      </c>
      <c r="F1034" s="154"/>
      <c r="G1034" s="155">
        <v>15.9</v>
      </c>
      <c r="H1034" s="36">
        <f>G1034*0.5*0.9*0.95</f>
        <v>6.79725</v>
      </c>
      <c r="I1034" s="62">
        <f>H1034*0.94</f>
        <v>6.389415</v>
      </c>
      <c r="J1034" s="62">
        <f>H1034*0.87</f>
        <v>5.9136075</v>
      </c>
      <c r="K1034" s="129" t="s">
        <v>2584</v>
      </c>
      <c r="L1034" s="39"/>
      <c r="M1034" s="40" t="str">
        <f>IF(L1034&lt;1,"",IF(L1034&lt;6,0,IF(L1034&lt;12,0.06,IF(L1034&gt;11,0.13,0))))</f>
        <v/>
      </c>
      <c r="N1034" s="41" t="str">
        <f>IF(L1034=0,"",IF(L1034&lt;6,H1034,IF(L1034&lt;12,I1034,J1034)))</f>
        <v/>
      </c>
      <c r="O1034" s="40" t="str">
        <f>_xlfn.IFERROR(L1034*N1034,"")</f>
        <v/>
      </c>
    </row>
    <row ht="45" customHeight="1" r="1035" s="28" customFormat="1">
      <c r="A1035" s="126">
        <v>8055035684413</v>
      </c>
      <c r="B1035" s="30"/>
      <c r="C1035" s="127" t="s">
        <v>2586</v>
      </c>
      <c r="D1035" s="152" t="s">
        <v>2587</v>
      </c>
      <c r="E1035" s="153">
        <v>2</v>
      </c>
      <c r="F1035" s="154"/>
      <c r="G1035" s="155">
        <v>15.9</v>
      </c>
      <c r="H1035" s="36">
        <f>G1035*0.5*0.9*0.95</f>
        <v>6.79725</v>
      </c>
      <c r="I1035" s="62">
        <f>H1035*0.94</f>
        <v>6.389415</v>
      </c>
      <c r="J1035" s="62">
        <f>H1035*0.87</f>
        <v>5.9136075</v>
      </c>
      <c r="K1035" s="129" t="s">
        <v>2586</v>
      </c>
      <c r="L1035" s="39"/>
      <c r="M1035" s="40" t="str">
        <f>IF(L1035&lt;1,"",IF(L1035&lt;6,0,IF(L1035&lt;12,0.06,IF(L1035&gt;11,0.13,0))))</f>
        <v/>
      </c>
      <c r="N1035" s="41" t="str">
        <f>IF(L1035=0,"",IF(L1035&lt;6,H1035,IF(L1035&lt;12,I1035,J1035)))</f>
        <v/>
      </c>
      <c r="O1035" s="40" t="str">
        <f>_xlfn.IFERROR(L1035*N1035,"")</f>
        <v/>
      </c>
    </row>
    <row ht="45" customHeight="1" r="1036" s="28" customFormat="1">
      <c r="A1036" s="126">
        <v>8055035684420</v>
      </c>
      <c r="B1036" s="30"/>
      <c r="C1036" s="127" t="s">
        <v>2588</v>
      </c>
      <c r="D1036" s="152" t="s">
        <v>2589</v>
      </c>
      <c r="E1036" s="153">
        <v>2</v>
      </c>
      <c r="F1036" s="154"/>
      <c r="G1036" s="155">
        <v>15.9</v>
      </c>
      <c r="H1036" s="36">
        <f>G1036*0.5*0.9*0.95</f>
        <v>6.79725</v>
      </c>
      <c r="I1036" s="62">
        <f>H1036*0.94</f>
        <v>6.389415</v>
      </c>
      <c r="J1036" s="62">
        <f>H1036*0.87</f>
        <v>5.9136075</v>
      </c>
      <c r="K1036" s="129" t="s">
        <v>2588</v>
      </c>
      <c r="L1036" s="39"/>
      <c r="M1036" s="40" t="str">
        <f>IF(L1036&lt;1,"",IF(L1036&lt;6,0,IF(L1036&lt;12,0.06,IF(L1036&gt;11,0.13,0))))</f>
        <v/>
      </c>
      <c r="N1036" s="41" t="str">
        <f>IF(L1036=0,"",IF(L1036&lt;6,H1036,IF(L1036&lt;12,I1036,J1036)))</f>
        <v/>
      </c>
      <c r="O1036" s="40" t="str">
        <f>_xlfn.IFERROR(L1036*N1036,"")</f>
        <v/>
      </c>
    </row>
    <row ht="45" customHeight="1" r="1037" s="28" customFormat="1">
      <c r="A1037" s="126">
        <v>8055035684437</v>
      </c>
      <c r="B1037" s="30"/>
      <c r="C1037" s="127" t="s">
        <v>2590</v>
      </c>
      <c r="D1037" s="152" t="s">
        <v>2591</v>
      </c>
      <c r="E1037" s="153">
        <v>2</v>
      </c>
      <c r="F1037" s="154"/>
      <c r="G1037" s="155">
        <v>15.9</v>
      </c>
      <c r="H1037" s="36">
        <f>G1037*0.5*0.9*0.95</f>
        <v>6.79725</v>
      </c>
      <c r="I1037" s="62">
        <f>H1037*0.94</f>
        <v>6.389415</v>
      </c>
      <c r="J1037" s="62">
        <f>H1037*0.87</f>
        <v>5.9136075</v>
      </c>
      <c r="K1037" s="129" t="s">
        <v>2590</v>
      </c>
      <c r="L1037" s="39"/>
      <c r="M1037" s="40" t="str">
        <f>IF(L1037&lt;1,"",IF(L1037&lt;6,0,IF(L1037&lt;12,0.06,IF(L1037&gt;11,0.13,0))))</f>
        <v/>
      </c>
      <c r="N1037" s="41" t="str">
        <f>IF(L1037=0,"",IF(L1037&lt;6,H1037,IF(L1037&lt;12,I1037,J1037)))</f>
        <v/>
      </c>
      <c r="O1037" s="40" t="str">
        <f>_xlfn.IFERROR(L1037*N1037,"")</f>
        <v/>
      </c>
    </row>
    <row ht="45" customHeight="1" r="1038" s="28" customFormat="1">
      <c r="A1038" s="126">
        <v>8055035684444</v>
      </c>
      <c r="B1038" s="30"/>
      <c r="C1038" s="127" t="s">
        <v>2592</v>
      </c>
      <c r="D1038" s="152" t="s">
        <v>2593</v>
      </c>
      <c r="E1038" s="153">
        <v>2</v>
      </c>
      <c r="F1038" s="154"/>
      <c r="G1038" s="155">
        <v>15.9</v>
      </c>
      <c r="H1038" s="36">
        <f>G1038*0.5*0.9*0.95</f>
        <v>6.79725</v>
      </c>
      <c r="I1038" s="62">
        <f>H1038*0.94</f>
        <v>6.389415</v>
      </c>
      <c r="J1038" s="62">
        <f>H1038*0.87</f>
        <v>5.9136075</v>
      </c>
      <c r="K1038" s="129" t="s">
        <v>2592</v>
      </c>
      <c r="L1038" s="39"/>
      <c r="M1038" s="40" t="str">
        <f>IF(L1038&lt;1,"",IF(L1038&lt;6,0,IF(L1038&lt;12,0.06,IF(L1038&gt;11,0.13,0))))</f>
        <v/>
      </c>
      <c r="N1038" s="41" t="str">
        <f>IF(L1038=0,"",IF(L1038&lt;6,H1038,IF(L1038&lt;12,I1038,J1038)))</f>
        <v/>
      </c>
      <c r="O1038" s="40" t="str">
        <f>_xlfn.IFERROR(L1038*N1038,"")</f>
        <v/>
      </c>
    </row>
    <row ht="45" customHeight="1" r="1039" s="28" customFormat="1">
      <c r="A1039" s="126">
        <v>8055035684451</v>
      </c>
      <c r="B1039" s="30"/>
      <c r="C1039" s="127" t="s">
        <v>2594</v>
      </c>
      <c r="D1039" s="152" t="s">
        <v>2595</v>
      </c>
      <c r="E1039" s="153">
        <v>2</v>
      </c>
      <c r="F1039" s="154"/>
      <c r="G1039" s="155">
        <v>22.9</v>
      </c>
      <c r="H1039" s="36">
        <f>G1039*0.5*0.9*0.95</f>
        <v>9.78975</v>
      </c>
      <c r="I1039" s="62">
        <f>H1039*0.94</f>
        <v>9.202365</v>
      </c>
      <c r="J1039" s="62">
        <f>H1039*0.87</f>
        <v>8.5170825</v>
      </c>
      <c r="K1039" s="129" t="s">
        <v>2594</v>
      </c>
      <c r="L1039" s="39"/>
      <c r="M1039" s="40" t="str">
        <f>IF(L1039&lt;1,"",IF(L1039&lt;6,0,IF(L1039&lt;12,0.06,IF(L1039&gt;11,0.13,0))))</f>
        <v/>
      </c>
      <c r="N1039" s="41" t="str">
        <f>IF(L1039=0,"",IF(L1039&lt;6,H1039,IF(L1039&lt;12,I1039,J1039)))</f>
        <v/>
      </c>
      <c r="O1039" s="40" t="str">
        <f>_xlfn.IFERROR(L1039*N1039,"")</f>
        <v/>
      </c>
    </row>
    <row ht="45" customHeight="1" r="1040" s="28" customFormat="1">
      <c r="A1040" s="126">
        <v>8055035684468</v>
      </c>
      <c r="B1040" s="30"/>
      <c r="C1040" s="127" t="s">
        <v>2596</v>
      </c>
      <c r="D1040" s="152" t="s">
        <v>2597</v>
      </c>
      <c r="E1040" s="153">
        <v>2</v>
      </c>
      <c r="F1040" s="154"/>
      <c r="G1040" s="155">
        <v>22.9</v>
      </c>
      <c r="H1040" s="36">
        <f>G1040*0.5*0.9*0.95</f>
        <v>9.78975</v>
      </c>
      <c r="I1040" s="62">
        <f>H1040*0.94</f>
        <v>9.202365</v>
      </c>
      <c r="J1040" s="62">
        <f>H1040*0.87</f>
        <v>8.5170825</v>
      </c>
      <c r="K1040" s="129" t="s">
        <v>2596</v>
      </c>
      <c r="L1040" s="39"/>
      <c r="M1040" s="40" t="str">
        <f>IF(L1040&lt;1,"",IF(L1040&lt;6,0,IF(L1040&lt;12,0.06,IF(L1040&gt;11,0.13,0))))</f>
        <v/>
      </c>
      <c r="N1040" s="41" t="str">
        <f>IF(L1040=0,"",IF(L1040&lt;6,H1040,IF(L1040&lt;12,I1040,J1040)))</f>
        <v/>
      </c>
      <c r="O1040" s="40" t="str">
        <f>_xlfn.IFERROR(L1040*N1040,"")</f>
        <v/>
      </c>
    </row>
    <row ht="45" customHeight="1" r="1041" s="28" customFormat="1">
      <c r="A1041" s="126">
        <v>8055035684475</v>
      </c>
      <c r="B1041" s="30"/>
      <c r="C1041" s="127" t="s">
        <v>2598</v>
      </c>
      <c r="D1041" s="152" t="s">
        <v>2599</v>
      </c>
      <c r="E1041" s="153">
        <v>2</v>
      </c>
      <c r="F1041" s="154"/>
      <c r="G1041" s="155">
        <v>22.9</v>
      </c>
      <c r="H1041" s="36">
        <f>G1041*0.5*0.9*0.95</f>
        <v>9.78975</v>
      </c>
      <c r="I1041" s="62">
        <f>H1041*0.94</f>
        <v>9.202365</v>
      </c>
      <c r="J1041" s="62">
        <f>H1041*0.87</f>
        <v>8.5170825</v>
      </c>
      <c r="K1041" s="129" t="s">
        <v>2598</v>
      </c>
      <c r="L1041" s="39"/>
      <c r="M1041" s="40" t="str">
        <f>IF(L1041&lt;1,"",IF(L1041&lt;6,0,IF(L1041&lt;12,0.06,IF(L1041&gt;11,0.13,0))))</f>
        <v/>
      </c>
      <c r="N1041" s="41" t="str">
        <f>IF(L1041=0,"",IF(L1041&lt;6,H1041,IF(L1041&lt;12,I1041,J1041)))</f>
        <v/>
      </c>
      <c r="O1041" s="40" t="str">
        <f>_xlfn.IFERROR(L1041*N1041,"")</f>
        <v/>
      </c>
    </row>
    <row ht="45" customHeight="1" r="1042" s="28" customFormat="1">
      <c r="A1042" s="126">
        <v>8055035684482</v>
      </c>
      <c r="B1042" s="30"/>
      <c r="C1042" s="127" t="s">
        <v>2600</v>
      </c>
      <c r="D1042" s="152" t="s">
        <v>2601</v>
      </c>
      <c r="E1042" s="153">
        <v>2</v>
      </c>
      <c r="F1042" s="154"/>
      <c r="G1042" s="155">
        <v>22.9</v>
      </c>
      <c r="H1042" s="36">
        <f>G1042*0.5*0.9*0.95</f>
        <v>9.78975</v>
      </c>
      <c r="I1042" s="62">
        <f>H1042*0.94</f>
        <v>9.202365</v>
      </c>
      <c r="J1042" s="62">
        <f>H1042*0.87</f>
        <v>8.5170825</v>
      </c>
      <c r="K1042" s="129" t="s">
        <v>2600</v>
      </c>
      <c r="L1042" s="39"/>
      <c r="M1042" s="40" t="str">
        <f>IF(L1042&lt;1,"",IF(L1042&lt;6,0,IF(L1042&lt;12,0.06,IF(L1042&gt;11,0.13,0))))</f>
        <v/>
      </c>
      <c r="N1042" s="41" t="str">
        <f>IF(L1042=0,"",IF(L1042&lt;6,H1042,IF(L1042&lt;12,I1042,J1042)))</f>
        <v/>
      </c>
      <c r="O1042" s="40" t="str">
        <f>_xlfn.IFERROR(L1042*N1042,"")</f>
        <v/>
      </c>
    </row>
    <row ht="45" customHeight="1" r="1043" s="28" customFormat="1">
      <c r="A1043" s="126">
        <v>8055035684499</v>
      </c>
      <c r="B1043" s="30"/>
      <c r="C1043" s="127" t="s">
        <v>2602</v>
      </c>
      <c r="D1043" s="152" t="s">
        <v>2603</v>
      </c>
      <c r="E1043" s="153">
        <v>2</v>
      </c>
      <c r="F1043" s="154"/>
      <c r="G1043" s="155">
        <v>22.9</v>
      </c>
      <c r="H1043" s="36">
        <f>G1043*0.5*0.9*0.95</f>
        <v>9.78975</v>
      </c>
      <c r="I1043" s="62">
        <f>H1043*0.94</f>
        <v>9.202365</v>
      </c>
      <c r="J1043" s="62">
        <f>H1043*0.87</f>
        <v>8.5170825</v>
      </c>
      <c r="K1043" s="129" t="s">
        <v>2602</v>
      </c>
      <c r="L1043" s="39"/>
      <c r="M1043" s="40" t="str">
        <f>IF(L1043&lt;1,"",IF(L1043&lt;6,0,IF(L1043&lt;12,0.06,IF(L1043&gt;11,0.13,0))))</f>
        <v/>
      </c>
      <c r="N1043" s="41" t="str">
        <f>IF(L1043=0,"",IF(L1043&lt;6,H1043,IF(L1043&lt;12,I1043,J1043)))</f>
        <v/>
      </c>
      <c r="O1043" s="40" t="str">
        <f>_xlfn.IFERROR(L1043*N1043,"")</f>
        <v/>
      </c>
    </row>
    <row ht="45" customHeight="1" r="1044" s="28" customFormat="1">
      <c r="A1044" s="126">
        <v>8055035684505</v>
      </c>
      <c r="B1044" s="30"/>
      <c r="C1044" s="127" t="s">
        <v>2604</v>
      </c>
      <c r="D1044" s="152" t="s">
        <v>2605</v>
      </c>
      <c r="E1044" s="153">
        <v>2</v>
      </c>
      <c r="F1044" s="154"/>
      <c r="G1044" s="155">
        <v>22.9</v>
      </c>
      <c r="H1044" s="36">
        <f>G1044*0.5*0.9*0.95</f>
        <v>9.78975</v>
      </c>
      <c r="I1044" s="62">
        <f>H1044*0.94</f>
        <v>9.202365</v>
      </c>
      <c r="J1044" s="62">
        <f>H1044*0.87</f>
        <v>8.5170825</v>
      </c>
      <c r="K1044" s="129" t="s">
        <v>2604</v>
      </c>
      <c r="L1044" s="39"/>
      <c r="M1044" s="40" t="str">
        <f>IF(L1044&lt;1,"",IF(L1044&lt;6,0,IF(L1044&lt;12,0.06,IF(L1044&gt;11,0.13,0))))</f>
        <v/>
      </c>
      <c r="N1044" s="41" t="str">
        <f>IF(L1044=0,"",IF(L1044&lt;6,H1044,IF(L1044&lt;12,I1044,J1044)))</f>
        <v/>
      </c>
      <c r="O1044" s="40" t="str">
        <f>_xlfn.IFERROR(L1044*N1044,"")</f>
        <v/>
      </c>
    </row>
    <row ht="45" customHeight="1" r="1045" s="28" customFormat="1">
      <c r="A1045" s="126">
        <v>8055035684512</v>
      </c>
      <c r="B1045" s="30"/>
      <c r="C1045" s="127" t="s">
        <v>2606</v>
      </c>
      <c r="D1045" s="152" t="s">
        <v>2607</v>
      </c>
      <c r="E1045" s="153">
        <v>2</v>
      </c>
      <c r="F1045" s="154"/>
      <c r="G1045" s="155">
        <v>22.9</v>
      </c>
      <c r="H1045" s="36">
        <f>G1045*0.5*0.9*0.95</f>
        <v>9.78975</v>
      </c>
      <c r="I1045" s="62">
        <f>H1045*0.94</f>
        <v>9.202365</v>
      </c>
      <c r="J1045" s="62">
        <f>H1045*0.87</f>
        <v>8.5170825</v>
      </c>
      <c r="K1045" s="129" t="s">
        <v>2606</v>
      </c>
      <c r="L1045" s="39"/>
      <c r="M1045" s="40" t="str">
        <f>IF(L1045&lt;1,"",IF(L1045&lt;6,0,IF(L1045&lt;12,0.06,IF(L1045&gt;11,0.13,0))))</f>
        <v/>
      </c>
      <c r="N1045" s="41" t="str">
        <f>IF(L1045=0,"",IF(L1045&lt;6,H1045,IF(L1045&lt;12,I1045,J1045)))</f>
        <v/>
      </c>
      <c r="O1045" s="40" t="str">
        <f>_xlfn.IFERROR(L1045*N1045,"")</f>
        <v/>
      </c>
    </row>
    <row ht="45" customHeight="1" r="1046" s="28" customFormat="1">
      <c r="A1046" s="126">
        <v>8055035684529</v>
      </c>
      <c r="B1046" s="30"/>
      <c r="C1046" s="127" t="s">
        <v>2608</v>
      </c>
      <c r="D1046" s="152" t="s">
        <v>2609</v>
      </c>
      <c r="E1046" s="153">
        <v>2</v>
      </c>
      <c r="F1046" s="154"/>
      <c r="G1046" s="155">
        <v>22.9</v>
      </c>
      <c r="H1046" s="36">
        <f>G1046*0.5*0.9*0.95</f>
        <v>9.78975</v>
      </c>
      <c r="I1046" s="62">
        <f>H1046*0.94</f>
        <v>9.202365</v>
      </c>
      <c r="J1046" s="62">
        <f>H1046*0.87</f>
        <v>8.5170825</v>
      </c>
      <c r="K1046" s="129" t="s">
        <v>2608</v>
      </c>
      <c r="L1046" s="39"/>
      <c r="M1046" s="40" t="str">
        <f>IF(L1046&lt;1,"",IF(L1046&lt;6,0,IF(L1046&lt;12,0.06,IF(L1046&gt;11,0.13,0))))</f>
        <v/>
      </c>
      <c r="N1046" s="41" t="str">
        <f>IF(L1046=0,"",IF(L1046&lt;6,H1046,IF(L1046&lt;12,I1046,J1046)))</f>
        <v/>
      </c>
      <c r="O1046" s="40" t="str">
        <f>_xlfn.IFERROR(L1046*N1046,"")</f>
        <v/>
      </c>
    </row>
    <row ht="45" customHeight="1" r="1047" s="28" customFormat="1">
      <c r="A1047" s="126">
        <v>8055035685366</v>
      </c>
      <c r="B1047" s="30"/>
      <c r="C1047" s="127" t="s">
        <v>2610</v>
      </c>
      <c r="D1047" s="152" t="s">
        <v>2611</v>
      </c>
      <c r="E1047" s="153">
        <v>2</v>
      </c>
      <c r="F1047" s="154"/>
      <c r="G1047" s="155">
        <v>16.9</v>
      </c>
      <c r="H1047" s="36">
        <f>G1047*0.5*0.9*0.95</f>
        <v>7.22475</v>
      </c>
      <c r="I1047" s="62">
        <f>H1047*0.94</f>
        <v>6.791265</v>
      </c>
      <c r="J1047" s="62">
        <f>H1047*0.87</f>
        <v>6.2855325</v>
      </c>
      <c r="K1047" s="129" t="s">
        <v>2610</v>
      </c>
      <c r="L1047" s="39"/>
      <c r="M1047" s="40" t="str">
        <f>IF(L1047&lt;1,"",IF(L1047&lt;6,0,IF(L1047&lt;12,0.06,IF(L1047&gt;11,0.13,0))))</f>
        <v/>
      </c>
      <c r="N1047" s="41" t="str">
        <f>IF(L1047=0,"",IF(L1047&lt;6,H1047,IF(L1047&lt;12,I1047,J1047)))</f>
        <v/>
      </c>
      <c r="O1047" s="40" t="str">
        <f>_xlfn.IFERROR(L1047*N1047,"")</f>
        <v/>
      </c>
    </row>
    <row ht="45" customHeight="1" r="1048" s="28" customFormat="1">
      <c r="A1048" s="126">
        <v>8055035684673</v>
      </c>
      <c r="B1048" s="30"/>
      <c r="C1048" s="127" t="s">
        <v>2612</v>
      </c>
      <c r="D1048" s="152" t="s">
        <v>2613</v>
      </c>
      <c r="E1048" s="153">
        <v>2</v>
      </c>
      <c r="F1048" s="154"/>
      <c r="G1048" s="155">
        <v>16.9</v>
      </c>
      <c r="H1048" s="36">
        <f>G1048*0.5*0.9*0.95</f>
        <v>7.22475</v>
      </c>
      <c r="I1048" s="62">
        <f>H1048*0.94</f>
        <v>6.791265</v>
      </c>
      <c r="J1048" s="62">
        <f>H1048*0.87</f>
        <v>6.2855325</v>
      </c>
      <c r="K1048" s="129" t="s">
        <v>2612</v>
      </c>
      <c r="L1048" s="39"/>
      <c r="M1048" s="40" t="str">
        <f>IF(L1048&lt;1,"",IF(L1048&lt;6,0,IF(L1048&lt;12,0.06,IF(L1048&gt;11,0.13,0))))</f>
        <v/>
      </c>
      <c r="N1048" s="41" t="str">
        <f>IF(L1048=0,"",IF(L1048&lt;6,H1048,IF(L1048&lt;12,I1048,J1048)))</f>
        <v/>
      </c>
      <c r="O1048" s="40" t="str">
        <f>_xlfn.IFERROR(L1048*N1048,"")</f>
        <v/>
      </c>
    </row>
    <row ht="45" customHeight="1" r="1049" s="28" customFormat="1">
      <c r="A1049" s="126">
        <v>8055035684680</v>
      </c>
      <c r="B1049" s="30"/>
      <c r="C1049" s="127" t="s">
        <v>2614</v>
      </c>
      <c r="D1049" s="152" t="s">
        <v>2615</v>
      </c>
      <c r="E1049" s="153">
        <v>2</v>
      </c>
      <c r="F1049" s="154"/>
      <c r="G1049" s="155">
        <v>16.9</v>
      </c>
      <c r="H1049" s="36">
        <f>G1049*0.5*0.9*0.95</f>
        <v>7.22475</v>
      </c>
      <c r="I1049" s="62">
        <f>H1049*0.94</f>
        <v>6.791265</v>
      </c>
      <c r="J1049" s="62">
        <f>H1049*0.87</f>
        <v>6.2855325</v>
      </c>
      <c r="K1049" s="129" t="s">
        <v>2614</v>
      </c>
      <c r="L1049" s="39"/>
      <c r="M1049" s="40" t="str">
        <f>IF(L1049&lt;1,"",IF(L1049&lt;6,0,IF(L1049&lt;12,0.06,IF(L1049&gt;11,0.13,0))))</f>
        <v/>
      </c>
      <c r="N1049" s="41" t="str">
        <f>IF(L1049=0,"",IF(L1049&lt;6,H1049,IF(L1049&lt;12,I1049,J1049)))</f>
        <v/>
      </c>
      <c r="O1049" s="40" t="str">
        <f>_xlfn.IFERROR(L1049*N1049,"")</f>
        <v/>
      </c>
    </row>
    <row ht="45" customHeight="1" r="1050" s="28" customFormat="1">
      <c r="A1050" s="126">
        <v>8055035684697</v>
      </c>
      <c r="B1050" s="30"/>
      <c r="C1050" s="127" t="s">
        <v>2616</v>
      </c>
      <c r="D1050" s="152" t="s">
        <v>2617</v>
      </c>
      <c r="E1050" s="153">
        <v>2</v>
      </c>
      <c r="F1050" s="154"/>
      <c r="G1050" s="155">
        <v>22.9</v>
      </c>
      <c r="H1050" s="36">
        <f>G1050*0.5*0.9*0.95</f>
        <v>9.78975</v>
      </c>
      <c r="I1050" s="62">
        <f>H1050*0.94</f>
        <v>9.202365</v>
      </c>
      <c r="J1050" s="62">
        <f>H1050*0.87</f>
        <v>8.5170825</v>
      </c>
      <c r="K1050" s="129" t="s">
        <v>2616</v>
      </c>
      <c r="L1050" s="39"/>
      <c r="M1050" s="40" t="str">
        <f>IF(L1050&lt;1,"",IF(L1050&lt;6,0,IF(L1050&lt;12,0.06,IF(L1050&gt;11,0.13,0))))</f>
        <v/>
      </c>
      <c r="N1050" s="41" t="str">
        <f>IF(L1050=0,"",IF(L1050&lt;6,H1050,IF(L1050&lt;12,I1050,J1050)))</f>
        <v/>
      </c>
      <c r="O1050" s="40" t="str">
        <f>_xlfn.IFERROR(L1050*N1050,"")</f>
        <v/>
      </c>
    </row>
    <row ht="45" customHeight="1" r="1051" s="28" customFormat="1">
      <c r="A1051" s="126">
        <v>8055035684703</v>
      </c>
      <c r="B1051" s="30"/>
      <c r="C1051" s="127" t="s">
        <v>2618</v>
      </c>
      <c r="D1051" s="152" t="s">
        <v>2619</v>
      </c>
      <c r="E1051" s="153">
        <v>2</v>
      </c>
      <c r="F1051" s="154"/>
      <c r="G1051" s="155">
        <v>22.9</v>
      </c>
      <c r="H1051" s="36">
        <f>G1051*0.5*0.9*0.95</f>
        <v>9.78975</v>
      </c>
      <c r="I1051" s="62">
        <f>H1051*0.94</f>
        <v>9.202365</v>
      </c>
      <c r="J1051" s="62">
        <f>H1051*0.87</f>
        <v>8.5170825</v>
      </c>
      <c r="K1051" s="129" t="s">
        <v>2618</v>
      </c>
      <c r="L1051" s="39"/>
      <c r="M1051" s="40" t="str">
        <f>IF(L1051&lt;1,"",IF(L1051&lt;6,0,IF(L1051&lt;12,0.06,IF(L1051&gt;11,0.13,0))))</f>
        <v/>
      </c>
      <c r="N1051" s="41" t="str">
        <f>IF(L1051=0,"",IF(L1051&lt;6,H1051,IF(L1051&lt;12,I1051,J1051)))</f>
        <v/>
      </c>
      <c r="O1051" s="40" t="str">
        <f>_xlfn.IFERROR(L1051*N1051,"")</f>
        <v/>
      </c>
    </row>
    <row ht="45" customHeight="1" r="1052" s="28" customFormat="1">
      <c r="A1052" s="126">
        <v>8055035684710</v>
      </c>
      <c r="B1052" s="30"/>
      <c r="C1052" s="127" t="s">
        <v>2620</v>
      </c>
      <c r="D1052" s="152" t="s">
        <v>2621</v>
      </c>
      <c r="E1052" s="153">
        <v>2</v>
      </c>
      <c r="F1052" s="154"/>
      <c r="G1052" s="155">
        <v>16.9</v>
      </c>
      <c r="H1052" s="36">
        <f>G1052*0.5*0.9*0.95</f>
        <v>7.22475</v>
      </c>
      <c r="I1052" s="62">
        <f>H1052*0.94</f>
        <v>6.791265</v>
      </c>
      <c r="J1052" s="62">
        <f>H1052*0.87</f>
        <v>6.2855325</v>
      </c>
      <c r="K1052" s="129" t="s">
        <v>2620</v>
      </c>
      <c r="L1052" s="39"/>
      <c r="M1052" s="40" t="str">
        <f>IF(L1052&lt;1,"",IF(L1052&lt;6,0,IF(L1052&lt;12,0.06,IF(L1052&gt;11,0.13,0))))</f>
        <v/>
      </c>
      <c r="N1052" s="41" t="str">
        <f>IF(L1052=0,"",IF(L1052&lt;6,H1052,IF(L1052&lt;12,I1052,J1052)))</f>
        <v/>
      </c>
      <c r="O1052" s="40" t="str">
        <f>_xlfn.IFERROR(L1052*N1052,"")</f>
        <v/>
      </c>
    </row>
    <row ht="45" customHeight="1" r="1053" s="28" customFormat="1">
      <c r="A1053" s="126">
        <v>8055035684727</v>
      </c>
      <c r="B1053" s="30"/>
      <c r="C1053" s="127" t="s">
        <v>2622</v>
      </c>
      <c r="D1053" s="152" t="s">
        <v>2623</v>
      </c>
      <c r="E1053" s="153">
        <v>2</v>
      </c>
      <c r="F1053" s="154"/>
      <c r="G1053" s="155">
        <v>16.9</v>
      </c>
      <c r="H1053" s="36">
        <f>G1053*0.5*0.9*0.95</f>
        <v>7.22475</v>
      </c>
      <c r="I1053" s="62">
        <f>H1053*0.94</f>
        <v>6.791265</v>
      </c>
      <c r="J1053" s="62">
        <f>H1053*0.87</f>
        <v>6.2855325</v>
      </c>
      <c r="K1053" s="129" t="s">
        <v>2622</v>
      </c>
      <c r="L1053" s="39"/>
      <c r="M1053" s="40" t="str">
        <f>IF(L1053&lt;1,"",IF(L1053&lt;6,0,IF(L1053&lt;12,0.06,IF(L1053&gt;11,0.13,0))))</f>
        <v/>
      </c>
      <c r="N1053" s="41" t="str">
        <f>IF(L1053=0,"",IF(L1053&lt;6,H1053,IF(L1053&lt;12,I1053,J1053)))</f>
        <v/>
      </c>
      <c r="O1053" s="40" t="str">
        <f>_xlfn.IFERROR(L1053*N1053,"")</f>
        <v/>
      </c>
    </row>
    <row ht="45" customHeight="1" r="1054" s="28" customFormat="1">
      <c r="A1054" s="126">
        <v>8055035684796</v>
      </c>
      <c r="B1054" s="30"/>
      <c r="C1054" s="127" t="s">
        <v>2624</v>
      </c>
      <c r="D1054" s="152" t="s">
        <v>2625</v>
      </c>
      <c r="E1054" s="153">
        <v>2</v>
      </c>
      <c r="F1054" s="154"/>
      <c r="G1054" s="155">
        <v>15.9</v>
      </c>
      <c r="H1054" s="36">
        <f>G1054*0.5*0.9*0.95</f>
        <v>6.79725</v>
      </c>
      <c r="I1054" s="62">
        <f>H1054*0.94</f>
        <v>6.389415</v>
      </c>
      <c r="J1054" s="62">
        <f>H1054*0.87</f>
        <v>5.9136075</v>
      </c>
      <c r="K1054" s="129" t="s">
        <v>2624</v>
      </c>
      <c r="L1054" s="39"/>
      <c r="M1054" s="40" t="str">
        <f>IF(L1054&lt;1,"",IF(L1054&lt;6,0,IF(L1054&lt;12,0.06,IF(L1054&gt;11,0.13,0))))</f>
        <v/>
      </c>
      <c r="N1054" s="41" t="str">
        <f>IF(L1054=0,"",IF(L1054&lt;6,H1054,IF(L1054&lt;12,I1054,J1054)))</f>
        <v/>
      </c>
      <c r="O1054" s="40" t="str">
        <f>_xlfn.IFERROR(L1054*N1054,"")</f>
        <v/>
      </c>
    </row>
    <row ht="45" customHeight="1" r="1055" s="28" customFormat="1">
      <c r="A1055" s="126">
        <v>8055035684802</v>
      </c>
      <c r="B1055" s="30"/>
      <c r="C1055" s="127" t="s">
        <v>2626</v>
      </c>
      <c r="D1055" s="152" t="s">
        <v>2627</v>
      </c>
      <c r="E1055" s="153">
        <v>2</v>
      </c>
      <c r="F1055" s="154"/>
      <c r="G1055" s="155">
        <v>15.9</v>
      </c>
      <c r="H1055" s="36">
        <f>G1055*0.5*0.9*0.95</f>
        <v>6.79725</v>
      </c>
      <c r="I1055" s="62">
        <f>H1055*0.94</f>
        <v>6.389415</v>
      </c>
      <c r="J1055" s="62">
        <f>H1055*0.87</f>
        <v>5.9136075</v>
      </c>
      <c r="K1055" s="129" t="s">
        <v>2626</v>
      </c>
      <c r="L1055" s="39"/>
      <c r="M1055" s="40" t="str">
        <f>IF(L1055&lt;1,"",IF(L1055&lt;6,0,IF(L1055&lt;12,0.06,IF(L1055&gt;11,0.13,0))))</f>
        <v/>
      </c>
      <c r="N1055" s="41" t="str">
        <f>IF(L1055=0,"",IF(L1055&lt;6,H1055,IF(L1055&lt;12,I1055,J1055)))</f>
        <v/>
      </c>
      <c r="O1055" s="40" t="str">
        <f>_xlfn.IFERROR(L1055*N1055,"")</f>
        <v/>
      </c>
    </row>
    <row ht="45" customHeight="1" r="1056" s="28" customFormat="1">
      <c r="A1056" s="126">
        <v>8055035684741</v>
      </c>
      <c r="B1056" s="30"/>
      <c r="C1056" s="127" t="s">
        <v>2628</v>
      </c>
      <c r="D1056" s="152" t="s">
        <v>2629</v>
      </c>
      <c r="E1056" s="153">
        <v>2</v>
      </c>
      <c r="F1056" s="154"/>
      <c r="G1056" s="155">
        <v>15.9</v>
      </c>
      <c r="H1056" s="36">
        <f>G1056*0.5*0.9*0.95</f>
        <v>6.79725</v>
      </c>
      <c r="I1056" s="62">
        <f>H1056*0.94</f>
        <v>6.389415</v>
      </c>
      <c r="J1056" s="62">
        <f>H1056*0.87</f>
        <v>5.9136075</v>
      </c>
      <c r="K1056" s="129" t="s">
        <v>2628</v>
      </c>
      <c r="L1056" s="39"/>
      <c r="M1056" s="40" t="str">
        <f>IF(L1056&lt;1,"",IF(L1056&lt;6,0,IF(L1056&lt;12,0.06,IF(L1056&gt;11,0.13,0))))</f>
        <v/>
      </c>
      <c r="N1056" s="41" t="str">
        <f>IF(L1056=0,"",IF(L1056&lt;6,H1056,IF(L1056&lt;12,I1056,J1056)))</f>
        <v/>
      </c>
      <c r="O1056" s="40" t="str">
        <f>_xlfn.IFERROR(L1056*N1056,"")</f>
        <v/>
      </c>
    </row>
    <row ht="45" customHeight="1" r="1057" s="28" customFormat="1">
      <c r="A1057" s="126">
        <v>8055035684734</v>
      </c>
      <c r="B1057" s="30"/>
      <c r="C1057" s="127" t="s">
        <v>2630</v>
      </c>
      <c r="D1057" s="152" t="s">
        <v>2631</v>
      </c>
      <c r="E1057" s="153">
        <v>2</v>
      </c>
      <c r="F1057" s="154"/>
      <c r="G1057" s="155">
        <v>15.9</v>
      </c>
      <c r="H1057" s="36">
        <f>G1057*0.5*0.9*0.95</f>
        <v>6.79725</v>
      </c>
      <c r="I1057" s="62">
        <f>H1057*0.94</f>
        <v>6.389415</v>
      </c>
      <c r="J1057" s="62">
        <f>H1057*0.87</f>
        <v>5.9136075</v>
      </c>
      <c r="K1057" s="129" t="s">
        <v>2630</v>
      </c>
      <c r="L1057" s="39"/>
      <c r="M1057" s="40" t="str">
        <f>IF(L1057&lt;1,"",IF(L1057&lt;6,0,IF(L1057&lt;12,0.06,IF(L1057&gt;11,0.13,0))))</f>
        <v/>
      </c>
      <c r="N1057" s="41" t="str">
        <f>IF(L1057=0,"",IF(L1057&lt;6,H1057,IF(L1057&lt;12,I1057,J1057)))</f>
        <v/>
      </c>
      <c r="O1057" s="40" t="str">
        <f>_xlfn.IFERROR(L1057*N1057,"")</f>
        <v/>
      </c>
    </row>
    <row ht="45" customHeight="1" r="1058" s="28" customFormat="1">
      <c r="A1058" s="126">
        <v>8055035684765</v>
      </c>
      <c r="B1058" s="30"/>
      <c r="C1058" s="127" t="s">
        <v>2632</v>
      </c>
      <c r="D1058" s="152" t="s">
        <v>2633</v>
      </c>
      <c r="E1058" s="153">
        <v>2</v>
      </c>
      <c r="F1058" s="154"/>
      <c r="G1058" s="155">
        <v>27.9</v>
      </c>
      <c r="H1058" s="36">
        <f>G1058*0.5*0.9*0.95</f>
        <v>11.92725</v>
      </c>
      <c r="I1058" s="62">
        <f>H1058*0.94</f>
        <v>11.211615</v>
      </c>
      <c r="J1058" s="62">
        <f>H1058*0.87</f>
        <v>10.3767075</v>
      </c>
      <c r="K1058" s="129" t="s">
        <v>2632</v>
      </c>
      <c r="L1058" s="39"/>
      <c r="M1058" s="40" t="str">
        <f>IF(L1058&lt;1,"",IF(L1058&lt;6,0,IF(L1058&lt;12,0.06,IF(L1058&gt;11,0.13,0))))</f>
        <v/>
      </c>
      <c r="N1058" s="41" t="str">
        <f>IF(L1058=0,"",IF(L1058&lt;6,H1058,IF(L1058&lt;12,I1058,J1058)))</f>
        <v/>
      </c>
      <c r="O1058" s="40" t="str">
        <f>_xlfn.IFERROR(L1058*N1058,"")</f>
        <v/>
      </c>
    </row>
    <row ht="45" customHeight="1" r="1059" s="28" customFormat="1">
      <c r="A1059" s="126">
        <v>8055035684758</v>
      </c>
      <c r="B1059" s="30"/>
      <c r="C1059" s="127" t="s">
        <v>2634</v>
      </c>
      <c r="D1059" s="152" t="s">
        <v>2635</v>
      </c>
      <c r="E1059" s="153">
        <v>2</v>
      </c>
      <c r="F1059" s="154"/>
      <c r="G1059" s="155">
        <v>27.9</v>
      </c>
      <c r="H1059" s="36">
        <f>G1059*0.5*0.9*0.95</f>
        <v>11.92725</v>
      </c>
      <c r="I1059" s="62">
        <f>H1059*0.94</f>
        <v>11.211615</v>
      </c>
      <c r="J1059" s="62">
        <f>H1059*0.87</f>
        <v>10.3767075</v>
      </c>
      <c r="K1059" s="129" t="s">
        <v>2634</v>
      </c>
      <c r="L1059" s="39"/>
      <c r="M1059" s="40" t="str">
        <f>IF(L1059&lt;1,"",IF(L1059&lt;6,0,IF(L1059&lt;12,0.06,IF(L1059&gt;11,0.13,0))))</f>
        <v/>
      </c>
      <c r="N1059" s="41" t="str">
        <f>IF(L1059=0,"",IF(L1059&lt;6,H1059,IF(L1059&lt;12,I1059,J1059)))</f>
        <v/>
      </c>
      <c r="O1059" s="40" t="str">
        <f>_xlfn.IFERROR(L1059*N1059,"")</f>
        <v/>
      </c>
    </row>
    <row ht="45" customHeight="1" r="1060" s="28" customFormat="1">
      <c r="A1060" s="126">
        <v>8055035684772</v>
      </c>
      <c r="B1060" s="30"/>
      <c r="C1060" s="127" t="s">
        <v>2636</v>
      </c>
      <c r="D1060" s="152" t="s">
        <v>2637</v>
      </c>
      <c r="E1060" s="153">
        <v>2</v>
      </c>
      <c r="F1060" s="154"/>
      <c r="G1060" s="155">
        <v>19.9</v>
      </c>
      <c r="H1060" s="36">
        <f>G1060*0.5*0.9*0.95</f>
        <v>8.50725</v>
      </c>
      <c r="I1060" s="62">
        <f>H1060*0.94</f>
        <v>7.996815</v>
      </c>
      <c r="J1060" s="62">
        <f>H1060*0.87</f>
        <v>7.4013075</v>
      </c>
      <c r="K1060" s="129" t="s">
        <v>2636</v>
      </c>
      <c r="L1060" s="39"/>
      <c r="M1060" s="40" t="str">
        <f>IF(L1060&lt;1,"",IF(L1060&lt;6,0,IF(L1060&lt;12,0.06,IF(L1060&gt;11,0.13,0))))</f>
        <v/>
      </c>
      <c r="N1060" s="41" t="str">
        <f>IF(L1060=0,"",IF(L1060&lt;6,H1060,IF(L1060&lt;12,I1060,J1060)))</f>
        <v/>
      </c>
      <c r="O1060" s="40" t="str">
        <f>_xlfn.IFERROR(L1060*N1060,"")</f>
        <v/>
      </c>
    </row>
    <row ht="45" customHeight="1" r="1061" s="28" customFormat="1">
      <c r="A1061" s="126">
        <v>8055035684789</v>
      </c>
      <c r="B1061" s="30"/>
      <c r="C1061" s="127" t="s">
        <v>2638</v>
      </c>
      <c r="D1061" s="152" t="s">
        <v>2639</v>
      </c>
      <c r="E1061" s="153">
        <v>2</v>
      </c>
      <c r="F1061" s="154"/>
      <c r="G1061" s="155">
        <v>19.9</v>
      </c>
      <c r="H1061" s="36">
        <f>G1061*0.5*0.9*0.95</f>
        <v>8.50725</v>
      </c>
      <c r="I1061" s="62">
        <f>H1061*0.94</f>
        <v>7.996815</v>
      </c>
      <c r="J1061" s="62">
        <f>H1061*0.87</f>
        <v>7.4013075</v>
      </c>
      <c r="K1061" s="129" t="s">
        <v>2638</v>
      </c>
      <c r="L1061" s="39"/>
      <c r="M1061" s="40" t="str">
        <f>IF(L1061&lt;1,"",IF(L1061&lt;6,0,IF(L1061&lt;12,0.06,IF(L1061&gt;11,0.13,0))))</f>
        <v/>
      </c>
      <c r="N1061" s="41" t="str">
        <f>IF(L1061=0,"",IF(L1061&lt;6,H1061,IF(L1061&lt;12,I1061,J1061)))</f>
        <v/>
      </c>
      <c r="O1061" s="40" t="str">
        <f>_xlfn.IFERROR(L1061*N1061,"")</f>
        <v/>
      </c>
    </row>
    <row ht="45" customHeight="1" r="1062" s="28" customFormat="1">
      <c r="A1062" s="126">
        <v>8055035684819</v>
      </c>
      <c r="B1062" s="30"/>
      <c r="C1062" s="127" t="s">
        <v>2640</v>
      </c>
      <c r="D1062" s="152" t="s">
        <v>2641</v>
      </c>
      <c r="E1062" s="153">
        <v>2</v>
      </c>
      <c r="F1062" s="154"/>
      <c r="G1062" s="155">
        <v>21.9</v>
      </c>
      <c r="H1062" s="36">
        <f>G1062*0.5*0.9*0.95</f>
        <v>9.36225</v>
      </c>
      <c r="I1062" s="62">
        <f>H1062*0.94</f>
        <v>8.800515</v>
      </c>
      <c r="J1062" s="62">
        <f>H1062*0.87</f>
        <v>8.1451575</v>
      </c>
      <c r="K1062" s="129" t="s">
        <v>2640</v>
      </c>
      <c r="L1062" s="39"/>
      <c r="M1062" s="40" t="str">
        <f>IF(L1062&lt;1,"",IF(L1062&lt;6,0,IF(L1062&lt;12,0.06,IF(L1062&gt;11,0.13,0))))</f>
        <v/>
      </c>
      <c r="N1062" s="41" t="str">
        <f>IF(L1062=0,"",IF(L1062&lt;6,H1062,IF(L1062&lt;12,I1062,J1062)))</f>
        <v/>
      </c>
      <c r="O1062" s="40" t="str">
        <f>_xlfn.IFERROR(L1062*N1062,"")</f>
        <v/>
      </c>
    </row>
    <row ht="45" customHeight="1" r="1063" s="28" customFormat="1">
      <c r="A1063" s="126">
        <v>8055035684833</v>
      </c>
      <c r="B1063" s="30"/>
      <c r="C1063" s="127" t="s">
        <v>2642</v>
      </c>
      <c r="D1063" s="152" t="s">
        <v>2643</v>
      </c>
      <c r="E1063" s="153">
        <v>2</v>
      </c>
      <c r="F1063" s="154"/>
      <c r="G1063" s="155">
        <v>21.9</v>
      </c>
      <c r="H1063" s="36">
        <f>G1063*0.5*0.9*0.95</f>
        <v>9.36225</v>
      </c>
      <c r="I1063" s="62">
        <f>H1063*0.94</f>
        <v>8.800515</v>
      </c>
      <c r="J1063" s="62">
        <f>H1063*0.87</f>
        <v>8.1451575</v>
      </c>
      <c r="K1063" s="129" t="s">
        <v>2642</v>
      </c>
      <c r="L1063" s="39"/>
      <c r="M1063" s="40" t="str">
        <f>IF(L1063&lt;1,"",IF(L1063&lt;6,0,IF(L1063&lt;12,0.06,IF(L1063&gt;11,0.13,0))))</f>
        <v/>
      </c>
      <c r="N1063" s="41" t="str">
        <f>IF(L1063=0,"",IF(L1063&lt;6,H1063,IF(L1063&lt;12,I1063,J1063)))</f>
        <v/>
      </c>
      <c r="O1063" s="40" t="str">
        <f>_xlfn.IFERROR(L1063*N1063,"")</f>
        <v/>
      </c>
    </row>
    <row ht="45" customHeight="1" r="1064" s="28" customFormat="1">
      <c r="A1064" s="126">
        <v>8055035684840</v>
      </c>
      <c r="B1064" s="30"/>
      <c r="C1064" s="127" t="s">
        <v>2644</v>
      </c>
      <c r="D1064" s="152" t="s">
        <v>2645</v>
      </c>
      <c r="E1064" s="153">
        <v>2</v>
      </c>
      <c r="F1064" s="154"/>
      <c r="G1064" s="155">
        <v>21.9</v>
      </c>
      <c r="H1064" s="36">
        <f>G1064*0.5*0.9*0.95</f>
        <v>9.36225</v>
      </c>
      <c r="I1064" s="62">
        <f>H1064*0.94</f>
        <v>8.800515</v>
      </c>
      <c r="J1064" s="62">
        <f>H1064*0.87</f>
        <v>8.1451575</v>
      </c>
      <c r="K1064" s="129" t="s">
        <v>2644</v>
      </c>
      <c r="L1064" s="39"/>
      <c r="M1064" s="40" t="str">
        <f>IF(L1064&lt;1,"",IF(L1064&lt;6,0,IF(L1064&lt;12,0.06,IF(L1064&gt;11,0.13,0))))</f>
        <v/>
      </c>
      <c r="N1064" s="41" t="str">
        <f>IF(L1064=0,"",IF(L1064&lt;6,H1064,IF(L1064&lt;12,I1064,J1064)))</f>
        <v/>
      </c>
      <c r="O1064" s="40" t="str">
        <f>_xlfn.IFERROR(L1064*N1064,"")</f>
        <v/>
      </c>
    </row>
    <row ht="45" customHeight="1" r="1065" s="28" customFormat="1">
      <c r="A1065" s="126">
        <v>8055035684826</v>
      </c>
      <c r="B1065" s="30"/>
      <c r="C1065" s="127" t="s">
        <v>2646</v>
      </c>
      <c r="D1065" s="152" t="s">
        <v>2647</v>
      </c>
      <c r="E1065" s="153">
        <v>2</v>
      </c>
      <c r="F1065" s="154"/>
      <c r="G1065" s="155">
        <v>21.9</v>
      </c>
      <c r="H1065" s="36">
        <f>G1065*0.5*0.9*0.95</f>
        <v>9.36225</v>
      </c>
      <c r="I1065" s="62">
        <f>H1065*0.94</f>
        <v>8.800515</v>
      </c>
      <c r="J1065" s="62">
        <f>H1065*0.87</f>
        <v>8.1451575</v>
      </c>
      <c r="K1065" s="129" t="s">
        <v>2646</v>
      </c>
      <c r="L1065" s="39"/>
      <c r="M1065" s="40" t="str">
        <f>IF(L1065&lt;1,"",IF(L1065&lt;6,0,IF(L1065&lt;12,0.06,IF(L1065&gt;11,0.13,0))))</f>
        <v/>
      </c>
      <c r="N1065" s="41" t="str">
        <f>IF(L1065=0,"",IF(L1065&lt;6,H1065,IF(L1065&lt;12,I1065,J1065)))</f>
        <v/>
      </c>
      <c r="O1065" s="40" t="str">
        <f>_xlfn.IFERROR(L1065*N1065,"")</f>
        <v/>
      </c>
    </row>
    <row ht="45" customHeight="1" r="1066" s="28" customFormat="1">
      <c r="A1066" s="126">
        <v>8055035684857</v>
      </c>
      <c r="B1066" s="30"/>
      <c r="C1066" s="127" t="s">
        <v>2648</v>
      </c>
      <c r="D1066" s="152" t="s">
        <v>2649</v>
      </c>
      <c r="E1066" s="153">
        <v>2</v>
      </c>
      <c r="F1066" s="154"/>
      <c r="G1066" s="155">
        <v>17.9</v>
      </c>
      <c r="H1066" s="36">
        <f>G1066*0.5*0.9*0.95</f>
        <v>7.65225</v>
      </c>
      <c r="I1066" s="62">
        <f>H1066*0.94</f>
        <v>7.193115</v>
      </c>
      <c r="J1066" s="62">
        <f>H1066*0.87</f>
        <v>6.6574575</v>
      </c>
      <c r="K1066" s="129" t="s">
        <v>2648</v>
      </c>
      <c r="L1066" s="39"/>
      <c r="M1066" s="40" t="str">
        <f>IF(L1066&lt;1,"",IF(L1066&lt;6,0,IF(L1066&lt;12,0.06,IF(L1066&gt;11,0.13,0))))</f>
        <v/>
      </c>
      <c r="N1066" s="41" t="str">
        <f>IF(L1066=0,"",IF(L1066&lt;6,H1066,IF(L1066&lt;12,I1066,J1066)))</f>
        <v/>
      </c>
      <c r="O1066" s="40" t="str">
        <f>_xlfn.IFERROR(L1066*N1066,"")</f>
        <v/>
      </c>
    </row>
    <row ht="45" customHeight="1" r="1067" s="28" customFormat="1">
      <c r="A1067" s="126">
        <v>8055035684864</v>
      </c>
      <c r="B1067" s="30"/>
      <c r="C1067" s="127" t="s">
        <v>2650</v>
      </c>
      <c r="D1067" s="152" t="s">
        <v>2651</v>
      </c>
      <c r="E1067" s="153">
        <v>2</v>
      </c>
      <c r="F1067" s="154"/>
      <c r="G1067" s="155">
        <v>17.9</v>
      </c>
      <c r="H1067" s="36">
        <f>G1067*0.5*0.9*0.95</f>
        <v>7.65225</v>
      </c>
      <c r="I1067" s="62">
        <f>H1067*0.94</f>
        <v>7.193115</v>
      </c>
      <c r="J1067" s="62">
        <f>H1067*0.87</f>
        <v>6.6574575</v>
      </c>
      <c r="K1067" s="129" t="s">
        <v>2650</v>
      </c>
      <c r="L1067" s="39"/>
      <c r="M1067" s="40" t="str">
        <f>IF(L1067&lt;1,"",IF(L1067&lt;6,0,IF(L1067&lt;12,0.06,IF(L1067&gt;11,0.13,0))))</f>
        <v/>
      </c>
      <c r="N1067" s="41" t="str">
        <f>IF(L1067=0,"",IF(L1067&lt;6,H1067,IF(L1067&lt;12,I1067,J1067)))</f>
        <v/>
      </c>
      <c r="O1067" s="40" t="str">
        <f>_xlfn.IFERROR(L1067*N1067,"")</f>
        <v/>
      </c>
    </row>
    <row ht="45" customHeight="1" r="1068" s="28" customFormat="1">
      <c r="A1068" s="126">
        <v>8055035684888</v>
      </c>
      <c r="B1068" s="30"/>
      <c r="C1068" s="127" t="s">
        <v>2652</v>
      </c>
      <c r="D1068" s="152" t="s">
        <v>2653</v>
      </c>
      <c r="E1068" s="153">
        <v>2</v>
      </c>
      <c r="F1068" s="154"/>
      <c r="G1068" s="155">
        <v>29.9</v>
      </c>
      <c r="H1068" s="36">
        <f>G1068*0.5*0.9*0.95</f>
        <v>12.78225</v>
      </c>
      <c r="I1068" s="62">
        <f>H1068*0.94</f>
        <v>12.015315</v>
      </c>
      <c r="J1068" s="62">
        <f>H1068*0.87</f>
        <v>11.1205575</v>
      </c>
      <c r="K1068" s="129" t="s">
        <v>2652</v>
      </c>
      <c r="L1068" s="39"/>
      <c r="M1068" s="40" t="str">
        <f>IF(L1068&lt;1,"",IF(L1068&lt;6,0,IF(L1068&lt;12,0.06,IF(L1068&gt;11,0.13,0))))</f>
        <v/>
      </c>
      <c r="N1068" s="41" t="str">
        <f>IF(L1068=0,"",IF(L1068&lt;6,H1068,IF(L1068&lt;12,I1068,J1068)))</f>
        <v/>
      </c>
      <c r="O1068" s="40" t="str">
        <f>_xlfn.IFERROR(L1068*N1068,"")</f>
        <v/>
      </c>
    </row>
    <row ht="45" customHeight="1" r="1069" s="28" customFormat="1">
      <c r="A1069" s="126">
        <v>8055035684871</v>
      </c>
      <c r="B1069" s="30"/>
      <c r="C1069" s="127" t="s">
        <v>2654</v>
      </c>
      <c r="D1069" s="152" t="s">
        <v>2655</v>
      </c>
      <c r="E1069" s="153">
        <v>2</v>
      </c>
      <c r="F1069" s="154"/>
      <c r="G1069" s="155">
        <v>29.9</v>
      </c>
      <c r="H1069" s="36">
        <f>G1069*0.5*0.9*0.95</f>
        <v>12.78225</v>
      </c>
      <c r="I1069" s="62">
        <f>H1069*0.94</f>
        <v>12.015315</v>
      </c>
      <c r="J1069" s="62">
        <f>H1069*0.87</f>
        <v>11.1205575</v>
      </c>
      <c r="K1069" s="129" t="s">
        <v>2654</v>
      </c>
      <c r="L1069" s="39"/>
      <c r="M1069" s="40" t="str">
        <f>IF(L1069&lt;1,"",IF(L1069&lt;6,0,IF(L1069&lt;12,0.06,IF(L1069&gt;11,0.13,0))))</f>
        <v/>
      </c>
      <c r="N1069" s="41" t="str">
        <f>IF(L1069=0,"",IF(L1069&lt;6,H1069,IF(L1069&lt;12,I1069,J1069)))</f>
        <v/>
      </c>
      <c r="O1069" s="40" t="str">
        <f>_xlfn.IFERROR(L1069*N1069,"")</f>
        <v/>
      </c>
    </row>
    <row ht="48" customHeight="1" r="1070" s="28" customFormat="1">
      <c r="A1070" s="126">
        <v>8055035684987</v>
      </c>
      <c r="B1070" s="30"/>
      <c r="C1070" s="127" t="s">
        <v>2656</v>
      </c>
      <c r="D1070" s="152" t="s">
        <v>2657</v>
      </c>
      <c r="E1070" s="153">
        <v>2</v>
      </c>
      <c r="F1070" s="154"/>
      <c r="G1070" s="155">
        <v>19.9</v>
      </c>
      <c r="H1070" s="36">
        <f>G1070*0.5*0.9*0.95</f>
        <v>8.50725</v>
      </c>
      <c r="I1070" s="62">
        <f>H1070*0.94</f>
        <v>7.996815</v>
      </c>
      <c r="J1070" s="62">
        <f>H1070*0.87</f>
        <v>7.4013075</v>
      </c>
      <c r="K1070" s="129" t="s">
        <v>2656</v>
      </c>
      <c r="L1070" s="39"/>
      <c r="M1070" s="40" t="str">
        <f>IF(L1070&lt;1,"",IF(L1070&lt;6,0,IF(L1070&lt;12,0.06,IF(L1070&gt;11,0.13,0))))</f>
        <v/>
      </c>
      <c r="N1070" s="41" t="str">
        <f>IF(L1070=0,"",IF(L1070&lt;6,H1070,IF(L1070&lt;12,I1070,J1070)))</f>
        <v/>
      </c>
      <c r="O1070" s="40" t="str">
        <f>_xlfn.IFERROR(L1070*N1070,"")</f>
        <v/>
      </c>
    </row>
    <row ht="48" customHeight="1" r="1071" s="28" customFormat="1">
      <c r="A1071" s="126">
        <v>8055035684994</v>
      </c>
      <c r="B1071" s="30"/>
      <c r="C1071" s="127" t="s">
        <v>2658</v>
      </c>
      <c r="D1071" s="152" t="s">
        <v>2659</v>
      </c>
      <c r="E1071" s="153">
        <v>2</v>
      </c>
      <c r="F1071" s="154"/>
      <c r="G1071" s="155">
        <v>19.9</v>
      </c>
      <c r="H1071" s="36">
        <f>G1071*0.5*0.9*0.95</f>
        <v>8.50725</v>
      </c>
      <c r="I1071" s="62">
        <f>H1071*0.94</f>
        <v>7.996815</v>
      </c>
      <c r="J1071" s="62">
        <f>H1071*0.87</f>
        <v>7.4013075</v>
      </c>
      <c r="K1071" s="129" t="s">
        <v>2658</v>
      </c>
      <c r="L1071" s="39"/>
      <c r="M1071" s="40" t="str">
        <f>IF(L1071&lt;1,"",IF(L1071&lt;6,0,IF(L1071&lt;12,0.06,IF(L1071&gt;11,0.13,0))))</f>
        <v/>
      </c>
      <c r="N1071" s="41" t="str">
        <f>IF(L1071=0,"",IF(L1071&lt;6,H1071,IF(L1071&lt;12,I1071,J1071)))</f>
        <v/>
      </c>
      <c r="O1071" s="40" t="str">
        <f>_xlfn.IFERROR(L1071*N1071,"")</f>
        <v/>
      </c>
    </row>
    <row ht="36" customHeight="1" r="1072" s="28" customFormat="1">
      <c r="A1072" s="126">
        <v>8055035685007</v>
      </c>
      <c r="B1072" s="30"/>
      <c r="C1072" s="127" t="s">
        <v>2660</v>
      </c>
      <c r="D1072" s="152" t="s">
        <v>2661</v>
      </c>
      <c r="E1072" s="153">
        <v>2</v>
      </c>
      <c r="F1072" s="154"/>
      <c r="G1072" s="155">
        <v>19.9</v>
      </c>
      <c r="H1072" s="36">
        <f>G1072*0.5*0.9*0.95</f>
        <v>8.50725</v>
      </c>
      <c r="I1072" s="62">
        <f>H1072*0.94</f>
        <v>7.996815</v>
      </c>
      <c r="J1072" s="62">
        <f>H1072*0.87</f>
        <v>7.4013075</v>
      </c>
      <c r="K1072" s="129" t="s">
        <v>2660</v>
      </c>
      <c r="L1072" s="39"/>
      <c r="M1072" s="40" t="str">
        <f>IF(L1072&lt;1,"",IF(L1072&lt;6,0,IF(L1072&lt;12,0.06,IF(L1072&gt;11,0.13,0))))</f>
        <v/>
      </c>
      <c r="N1072" s="41" t="str">
        <f>IF(L1072=0,"",IF(L1072&lt;6,H1072,IF(L1072&lt;12,I1072,J1072)))</f>
        <v/>
      </c>
      <c r="O1072" s="40" t="str">
        <f>_xlfn.IFERROR(L1072*N1072,"")</f>
        <v/>
      </c>
    </row>
    <row ht="48" customHeight="1" r="1073" s="28" customFormat="1">
      <c r="A1073" s="126">
        <v>8055035685014</v>
      </c>
      <c r="B1073" s="30"/>
      <c r="C1073" s="127" t="s">
        <v>2662</v>
      </c>
      <c r="D1073" s="152" t="s">
        <v>2663</v>
      </c>
      <c r="E1073" s="153">
        <v>2</v>
      </c>
      <c r="F1073" s="154"/>
      <c r="G1073" s="155">
        <v>19.9</v>
      </c>
      <c r="H1073" s="36">
        <f>G1073*0.5*0.9*0.95</f>
        <v>8.50725</v>
      </c>
      <c r="I1073" s="62">
        <f>H1073*0.94</f>
        <v>7.996815</v>
      </c>
      <c r="J1073" s="62">
        <f>H1073*0.87</f>
        <v>7.4013075</v>
      </c>
      <c r="K1073" s="129" t="s">
        <v>2662</v>
      </c>
      <c r="L1073" s="39"/>
      <c r="M1073" s="40" t="str">
        <f>IF(L1073&lt;1,"",IF(L1073&lt;6,0,IF(L1073&lt;12,0.06,IF(L1073&gt;11,0.13,0))))</f>
        <v/>
      </c>
      <c r="N1073" s="41" t="str">
        <f>IF(L1073=0,"",IF(L1073&lt;6,H1073,IF(L1073&lt;12,I1073,J1073)))</f>
        <v/>
      </c>
      <c r="O1073" s="40" t="str">
        <f>_xlfn.IFERROR(L1073*N1073,"")</f>
        <v/>
      </c>
    </row>
    <row ht="48" customHeight="1" r="1074" s="28" customFormat="1">
      <c r="A1074" s="126">
        <v>8055035685021</v>
      </c>
      <c r="B1074" s="30"/>
      <c r="C1074" s="127" t="s">
        <v>2664</v>
      </c>
      <c r="D1074" s="152" t="s">
        <v>2665</v>
      </c>
      <c r="E1074" s="153">
        <v>2</v>
      </c>
      <c r="F1074" s="154"/>
      <c r="G1074" s="155">
        <v>19.9</v>
      </c>
      <c r="H1074" s="36">
        <f>G1074*0.5*0.9*0.95</f>
        <v>8.50725</v>
      </c>
      <c r="I1074" s="62">
        <f>H1074*0.94</f>
        <v>7.996815</v>
      </c>
      <c r="J1074" s="62">
        <f>H1074*0.87</f>
        <v>7.4013075</v>
      </c>
      <c r="K1074" s="129" t="s">
        <v>2664</v>
      </c>
      <c r="L1074" s="39"/>
      <c r="M1074" s="40" t="str">
        <f>IF(L1074&lt;1,"",IF(L1074&lt;6,0,IF(L1074&lt;12,0.06,IF(L1074&gt;11,0.13,0))))</f>
        <v/>
      </c>
      <c r="N1074" s="41" t="str">
        <f>IF(L1074=0,"",IF(L1074&lt;6,H1074,IF(L1074&lt;12,I1074,J1074)))</f>
        <v/>
      </c>
      <c r="O1074" s="40" t="str">
        <f>_xlfn.IFERROR(L1074*N1074,"")</f>
        <v/>
      </c>
    </row>
    <row ht="48" customHeight="1" r="1075" s="28" customFormat="1">
      <c r="A1075" s="126">
        <v>8055035685038</v>
      </c>
      <c r="B1075" s="30"/>
      <c r="C1075" s="127" t="s">
        <v>2666</v>
      </c>
      <c r="D1075" s="152" t="s">
        <v>2667</v>
      </c>
      <c r="E1075" s="153">
        <v>2</v>
      </c>
      <c r="F1075" s="154"/>
      <c r="G1075" s="155">
        <v>19.9</v>
      </c>
      <c r="H1075" s="36">
        <f>G1075*0.5*0.9*0.95</f>
        <v>8.50725</v>
      </c>
      <c r="I1075" s="62">
        <f>H1075*0.94</f>
        <v>7.996815</v>
      </c>
      <c r="J1075" s="62">
        <f>H1075*0.87</f>
        <v>7.4013075</v>
      </c>
      <c r="K1075" s="129" t="s">
        <v>2666</v>
      </c>
      <c r="L1075" s="39"/>
      <c r="M1075" s="40" t="str">
        <f>IF(L1075&lt;1,"",IF(L1075&lt;6,0,IF(L1075&lt;12,0.06,IF(L1075&gt;11,0.13,0))))</f>
        <v/>
      </c>
      <c r="N1075" s="41" t="str">
        <f>IF(L1075=0,"",IF(L1075&lt;6,H1075,IF(L1075&lt;12,I1075,J1075)))</f>
        <v/>
      </c>
      <c r="O1075" s="40" t="str">
        <f>_xlfn.IFERROR(L1075*N1075,"")</f>
        <v/>
      </c>
    </row>
    <row ht="45" customHeight="1" r="1076" s="28" customFormat="1">
      <c r="A1076" s="126">
        <v>8055035685052</v>
      </c>
      <c r="B1076" s="30"/>
      <c r="C1076" s="127" t="s">
        <v>2668</v>
      </c>
      <c r="D1076" s="152" t="s">
        <v>2669</v>
      </c>
      <c r="E1076" s="153">
        <v>2</v>
      </c>
      <c r="F1076" s="154"/>
      <c r="G1076" s="155">
        <v>17.9</v>
      </c>
      <c r="H1076" s="36">
        <f>G1076*0.5*0.9*0.95</f>
        <v>7.65225</v>
      </c>
      <c r="I1076" s="62">
        <f>H1076*0.94</f>
        <v>7.193115</v>
      </c>
      <c r="J1076" s="62">
        <f>H1076*0.87</f>
        <v>6.6574575</v>
      </c>
      <c r="K1076" s="129" t="s">
        <v>2668</v>
      </c>
      <c r="L1076" s="39"/>
      <c r="M1076" s="40" t="str">
        <f>IF(L1076&lt;1,"",IF(L1076&lt;6,0,IF(L1076&lt;12,0.06,IF(L1076&gt;11,0.13,0))))</f>
        <v/>
      </c>
      <c r="N1076" s="41" t="str">
        <f>IF(L1076=0,"",IF(L1076&lt;6,H1076,IF(L1076&lt;12,I1076,J1076)))</f>
        <v/>
      </c>
      <c r="O1076" s="40" t="str">
        <f>_xlfn.IFERROR(L1076*N1076,"")</f>
        <v/>
      </c>
    </row>
    <row ht="45" customHeight="1" r="1077" s="28" customFormat="1">
      <c r="A1077" s="126">
        <v>8055035685045</v>
      </c>
      <c r="B1077" s="30"/>
      <c r="C1077" s="127" t="s">
        <v>2670</v>
      </c>
      <c r="D1077" s="152" t="s">
        <v>2671</v>
      </c>
      <c r="E1077" s="153">
        <v>2</v>
      </c>
      <c r="F1077" s="154"/>
      <c r="G1077" s="155">
        <v>17.9</v>
      </c>
      <c r="H1077" s="36">
        <f>G1077*0.5*0.9*0.95</f>
        <v>7.65225</v>
      </c>
      <c r="I1077" s="62">
        <f>H1077*0.94</f>
        <v>7.193115</v>
      </c>
      <c r="J1077" s="62">
        <f>H1077*0.87</f>
        <v>6.6574575</v>
      </c>
      <c r="K1077" s="129" t="s">
        <v>2670</v>
      </c>
      <c r="L1077" s="39"/>
      <c r="M1077" s="40" t="str">
        <f>IF(L1077&lt;1,"",IF(L1077&lt;6,0,IF(L1077&lt;12,0.06,IF(L1077&gt;11,0.13,0))))</f>
        <v/>
      </c>
      <c r="N1077" s="41" t="str">
        <f>IF(L1077=0,"",IF(L1077&lt;6,H1077,IF(L1077&lt;12,I1077,J1077)))</f>
        <v/>
      </c>
      <c r="O1077" s="40" t="str">
        <f>_xlfn.IFERROR(L1077*N1077,"")</f>
        <v/>
      </c>
    </row>
    <row ht="45" customHeight="1" r="1078" s="28" customFormat="1">
      <c r="A1078" s="126">
        <v>8055035685168</v>
      </c>
      <c r="B1078" s="30"/>
      <c r="C1078" s="127" t="s">
        <v>2672</v>
      </c>
      <c r="D1078" s="152" t="s">
        <v>2673</v>
      </c>
      <c r="E1078" s="153">
        <v>2</v>
      </c>
      <c r="F1078" s="154"/>
      <c r="G1078" s="155">
        <v>39.9</v>
      </c>
      <c r="H1078" s="36">
        <f>G1078*0.5*0.9*0.95</f>
        <v>17.05725</v>
      </c>
      <c r="I1078" s="62">
        <f>H1078*0.94</f>
        <v>16.033815</v>
      </c>
      <c r="J1078" s="62">
        <f>H1078*0.87</f>
        <v>14.8398075</v>
      </c>
      <c r="K1078" s="129" t="s">
        <v>2672</v>
      </c>
      <c r="L1078" s="39"/>
      <c r="M1078" s="40" t="str">
        <f>IF(L1078&lt;1,"",IF(L1078&lt;6,0,IF(L1078&lt;12,0.06,IF(L1078&gt;11,0.13,0))))</f>
        <v/>
      </c>
      <c r="N1078" s="41" t="str">
        <f>IF(L1078=0,"",IF(L1078&lt;6,H1078,IF(L1078&lt;12,I1078,J1078)))</f>
        <v/>
      </c>
      <c r="O1078" s="40" t="str">
        <f>_xlfn.IFERROR(L1078*N1078,"")</f>
        <v/>
      </c>
    </row>
    <row ht="45" customHeight="1" r="1079" s="28" customFormat="1">
      <c r="A1079" s="126">
        <v>8055035685151</v>
      </c>
      <c r="B1079" s="30"/>
      <c r="C1079" s="127" t="s">
        <v>2674</v>
      </c>
      <c r="D1079" s="152" t="s">
        <v>2675</v>
      </c>
      <c r="E1079" s="153">
        <v>2</v>
      </c>
      <c r="F1079" s="154"/>
      <c r="G1079" s="155">
        <v>39.9</v>
      </c>
      <c r="H1079" s="36">
        <f>G1079*0.5*0.9*0.95</f>
        <v>17.05725</v>
      </c>
      <c r="I1079" s="62">
        <f>H1079*0.94</f>
        <v>16.033815</v>
      </c>
      <c r="J1079" s="62">
        <f>H1079*0.87</f>
        <v>14.8398075</v>
      </c>
      <c r="K1079" s="129" t="s">
        <v>2674</v>
      </c>
      <c r="L1079" s="39"/>
      <c r="M1079" s="40" t="str">
        <f>IF(L1079&lt;1,"",IF(L1079&lt;6,0,IF(L1079&lt;12,0.06,IF(L1079&gt;11,0.13,0))))</f>
        <v/>
      </c>
      <c r="N1079" s="41" t="str">
        <f>IF(L1079=0,"",IF(L1079&lt;6,H1079,IF(L1079&lt;12,I1079,J1079)))</f>
        <v/>
      </c>
      <c r="O1079" s="40" t="str">
        <f>_xlfn.IFERROR(L1079*N1079,"")</f>
        <v/>
      </c>
    </row>
    <row ht="42.9" customHeight="1" r="1080" s="28" customFormat="1">
      <c r="A1080" s="126">
        <v>8055035685236</v>
      </c>
      <c r="B1080" s="30"/>
      <c r="C1080" s="127" t="s">
        <v>2676</v>
      </c>
      <c r="D1080" s="152" t="s">
        <v>2677</v>
      </c>
      <c r="E1080" s="162" t="s">
        <v>406</v>
      </c>
      <c r="F1080" s="154"/>
      <c r="G1080" s="155">
        <v>11.9</v>
      </c>
      <c r="H1080" s="36">
        <f>G1080*0.5*0.9*0.95</f>
        <v>5.08725</v>
      </c>
      <c r="I1080" s="62">
        <f>H1080*0.94</f>
        <v>4.782015</v>
      </c>
      <c r="J1080" s="62">
        <f>H1080*0.87</f>
        <v>4.4259075</v>
      </c>
      <c r="K1080" s="129" t="s">
        <v>2676</v>
      </c>
      <c r="L1080" s="39"/>
      <c r="M1080" s="40" t="str">
        <f>IF(L1080&lt;1,"",IF(L1080&lt;6,0,IF(L1080&lt;12,0.06,IF(L1080&gt;11,0.13,0))))</f>
        <v/>
      </c>
      <c r="N1080" s="41" t="str">
        <f>IF(L1080=0,"",IF(L1080&lt;6,H1080,IF(L1080&lt;12,I1080,J1080)))</f>
        <v/>
      </c>
      <c r="O1080" s="40" t="str">
        <f>_xlfn.IFERROR(L1080*N1080,"")</f>
        <v/>
      </c>
    </row>
    <row ht="42.9" customHeight="1" r="1081" s="28" customFormat="1">
      <c r="A1081" s="126">
        <v>8055035685267</v>
      </c>
      <c r="B1081" s="30"/>
      <c r="C1081" s="127" t="s">
        <v>2678</v>
      </c>
      <c r="D1081" s="152" t="s">
        <v>2679</v>
      </c>
      <c r="E1081" s="162" t="s">
        <v>406</v>
      </c>
      <c r="F1081" s="154"/>
      <c r="G1081" s="155">
        <v>11.9</v>
      </c>
      <c r="H1081" s="36">
        <f>G1081*0.5*0.9*0.95</f>
        <v>5.08725</v>
      </c>
      <c r="I1081" s="62">
        <f>H1081*0.94</f>
        <v>4.782015</v>
      </c>
      <c r="J1081" s="62">
        <f>H1081*0.87</f>
        <v>4.4259075</v>
      </c>
      <c r="K1081" s="129" t="s">
        <v>2678</v>
      </c>
      <c r="L1081" s="39"/>
      <c r="M1081" s="40" t="str">
        <f>IF(L1081&lt;1,"",IF(L1081&lt;6,0,IF(L1081&lt;12,0.06,IF(L1081&gt;11,0.13,0))))</f>
        <v/>
      </c>
      <c r="N1081" s="41" t="str">
        <f>IF(L1081=0,"",IF(L1081&lt;6,H1081,IF(L1081&lt;12,I1081,J1081)))</f>
        <v/>
      </c>
      <c r="O1081" s="40" t="str">
        <f>_xlfn.IFERROR(L1081*N1081,"")</f>
        <v/>
      </c>
    </row>
    <row ht="42.9" customHeight="1" r="1082" s="28" customFormat="1">
      <c r="A1082" s="126">
        <v>8055035685274</v>
      </c>
      <c r="B1082" s="30"/>
      <c r="C1082" s="127" t="s">
        <v>2680</v>
      </c>
      <c r="D1082" s="152" t="s">
        <v>2681</v>
      </c>
      <c r="E1082" s="162" t="s">
        <v>406</v>
      </c>
      <c r="F1082" s="154"/>
      <c r="G1082" s="155">
        <v>11.9</v>
      </c>
      <c r="H1082" s="36">
        <f>G1082*0.5*0.9*0.95</f>
        <v>5.08725</v>
      </c>
      <c r="I1082" s="62">
        <f>H1082*0.94</f>
        <v>4.782015</v>
      </c>
      <c r="J1082" s="62">
        <f>H1082*0.87</f>
        <v>4.4259075</v>
      </c>
      <c r="K1082" s="129" t="s">
        <v>2680</v>
      </c>
      <c r="L1082" s="39"/>
      <c r="M1082" s="40" t="str">
        <f>IF(L1082&lt;1,"",IF(L1082&lt;6,0,IF(L1082&lt;12,0.06,IF(L1082&gt;11,0.13,0))))</f>
        <v/>
      </c>
      <c r="N1082" s="41" t="str">
        <f>IF(L1082=0,"",IF(L1082&lt;6,H1082,IF(L1082&lt;12,I1082,J1082)))</f>
        <v/>
      </c>
      <c r="O1082" s="40" t="str">
        <f>_xlfn.IFERROR(L1082*N1082,"")</f>
        <v/>
      </c>
    </row>
    <row ht="42.9" customHeight="1" r="1083" s="28" customFormat="1">
      <c r="A1083" s="126">
        <v>8055035685250</v>
      </c>
      <c r="B1083" s="30"/>
      <c r="C1083" s="127" t="s">
        <v>2682</v>
      </c>
      <c r="D1083" s="152" t="s">
        <v>2683</v>
      </c>
      <c r="E1083" s="162" t="s">
        <v>406</v>
      </c>
      <c r="F1083" s="154"/>
      <c r="G1083" s="155">
        <v>11.9</v>
      </c>
      <c r="H1083" s="36">
        <f>G1083*0.5*0.9*0.95</f>
        <v>5.08725</v>
      </c>
      <c r="I1083" s="62">
        <f>H1083*0.94</f>
        <v>4.782015</v>
      </c>
      <c r="J1083" s="62">
        <f>H1083*0.87</f>
        <v>4.4259075</v>
      </c>
      <c r="K1083" s="129" t="s">
        <v>2682</v>
      </c>
      <c r="L1083" s="39"/>
      <c r="M1083" s="40" t="str">
        <f>IF(L1083&lt;1,"",IF(L1083&lt;6,0,IF(L1083&lt;12,0.06,IF(L1083&gt;11,0.13,0))))</f>
        <v/>
      </c>
      <c r="N1083" s="41" t="str">
        <f>IF(L1083=0,"",IF(L1083&lt;6,H1083,IF(L1083&lt;12,I1083,J1083)))</f>
        <v/>
      </c>
      <c r="O1083" s="40" t="str">
        <f>_xlfn.IFERROR(L1083*N1083,"")</f>
        <v/>
      </c>
    </row>
    <row ht="42.9" customHeight="1" r="1084" s="28" customFormat="1">
      <c r="A1084" s="126">
        <v>8055035685175</v>
      </c>
      <c r="B1084" s="30"/>
      <c r="C1084" s="127" t="s">
        <v>2684</v>
      </c>
      <c r="D1084" s="152" t="s">
        <v>2685</v>
      </c>
      <c r="E1084" s="162" t="s">
        <v>406</v>
      </c>
      <c r="F1084" s="154"/>
      <c r="G1084" s="155">
        <v>11.9</v>
      </c>
      <c r="H1084" s="36">
        <f>G1084*0.5*0.9*0.95</f>
        <v>5.08725</v>
      </c>
      <c r="I1084" s="62">
        <f>H1084*0.94</f>
        <v>4.782015</v>
      </c>
      <c r="J1084" s="62">
        <f>H1084*0.87</f>
        <v>4.4259075</v>
      </c>
      <c r="K1084" s="129" t="s">
        <v>2684</v>
      </c>
      <c r="L1084" s="39"/>
      <c r="M1084" s="40" t="str">
        <f>IF(L1084&lt;1,"",IF(L1084&lt;6,0,IF(L1084&lt;12,0.06,IF(L1084&gt;11,0.13,0))))</f>
        <v/>
      </c>
      <c r="N1084" s="41" t="str">
        <f>IF(L1084=0,"",IF(L1084&lt;6,H1084,IF(L1084&lt;12,I1084,J1084)))</f>
        <v/>
      </c>
      <c r="O1084" s="40" t="str">
        <f>_xlfn.IFERROR(L1084*N1084,"")</f>
        <v/>
      </c>
    </row>
    <row ht="42.9" customHeight="1" r="1085" s="28" customFormat="1">
      <c r="A1085" s="126">
        <v>8055035685182</v>
      </c>
      <c r="B1085" s="30"/>
      <c r="C1085" s="127" t="s">
        <v>2686</v>
      </c>
      <c r="D1085" s="152" t="s">
        <v>2687</v>
      </c>
      <c r="E1085" s="162" t="s">
        <v>406</v>
      </c>
      <c r="F1085" s="154"/>
      <c r="G1085" s="155">
        <v>11.9</v>
      </c>
      <c r="H1085" s="36">
        <f>G1085*0.5*0.9*0.95</f>
        <v>5.08725</v>
      </c>
      <c r="I1085" s="62">
        <f>H1085*0.94</f>
        <v>4.782015</v>
      </c>
      <c r="J1085" s="62">
        <f>H1085*0.87</f>
        <v>4.4259075</v>
      </c>
      <c r="K1085" s="129" t="s">
        <v>2686</v>
      </c>
      <c r="L1085" s="39"/>
      <c r="M1085" s="40" t="str">
        <f>IF(L1085&lt;1,"",IF(L1085&lt;6,0,IF(L1085&lt;12,0.06,IF(L1085&gt;11,0.13,0))))</f>
        <v/>
      </c>
      <c r="N1085" s="41" t="str">
        <f>IF(L1085=0,"",IF(L1085&lt;6,H1085,IF(L1085&lt;12,I1085,J1085)))</f>
        <v/>
      </c>
      <c r="O1085" s="40" t="str">
        <f>_xlfn.IFERROR(L1085*N1085,"")</f>
        <v/>
      </c>
    </row>
    <row ht="42.9" customHeight="1" r="1086" s="28" customFormat="1">
      <c r="A1086" s="126">
        <v>8055035685205</v>
      </c>
      <c r="B1086" s="30"/>
      <c r="C1086" s="127" t="s">
        <v>2688</v>
      </c>
      <c r="D1086" s="152" t="s">
        <v>2689</v>
      </c>
      <c r="E1086" s="162" t="s">
        <v>406</v>
      </c>
      <c r="F1086" s="154"/>
      <c r="G1086" s="155">
        <v>11.9</v>
      </c>
      <c r="H1086" s="36">
        <f>G1086*0.5*0.9*0.95</f>
        <v>5.08725</v>
      </c>
      <c r="I1086" s="62">
        <f>H1086*0.94</f>
        <v>4.782015</v>
      </c>
      <c r="J1086" s="62">
        <f>H1086*0.87</f>
        <v>4.4259075</v>
      </c>
      <c r="K1086" s="129" t="s">
        <v>2688</v>
      </c>
      <c r="L1086" s="39"/>
      <c r="M1086" s="40" t="str">
        <f>IF(L1086&lt;1,"",IF(L1086&lt;6,0,IF(L1086&lt;12,0.06,IF(L1086&gt;11,0.13,0))))</f>
        <v/>
      </c>
      <c r="N1086" s="41" t="str">
        <f>IF(L1086=0,"",IF(L1086&lt;6,H1086,IF(L1086&lt;12,I1086,J1086)))</f>
        <v/>
      </c>
      <c r="O1086" s="40" t="str">
        <f>_xlfn.IFERROR(L1086*N1086,"")</f>
        <v/>
      </c>
    </row>
    <row ht="42.9" customHeight="1" r="1087" s="28" customFormat="1">
      <c r="A1087" s="126">
        <v>8055035685229</v>
      </c>
      <c r="B1087" s="30"/>
      <c r="C1087" s="127" t="s">
        <v>2690</v>
      </c>
      <c r="D1087" s="152" t="s">
        <v>2691</v>
      </c>
      <c r="E1087" s="162" t="s">
        <v>406</v>
      </c>
      <c r="F1087" s="154"/>
      <c r="G1087" s="155">
        <v>11.9</v>
      </c>
      <c r="H1087" s="36">
        <f>G1087*0.5*0.9*0.95</f>
        <v>5.08725</v>
      </c>
      <c r="I1087" s="62">
        <f>H1087*0.94</f>
        <v>4.782015</v>
      </c>
      <c r="J1087" s="62">
        <f>H1087*0.87</f>
        <v>4.4259075</v>
      </c>
      <c r="K1087" s="129" t="s">
        <v>2690</v>
      </c>
      <c r="L1087" s="39"/>
      <c r="M1087" s="40" t="str">
        <f>IF(L1087&lt;1,"",IF(L1087&lt;6,0,IF(L1087&lt;12,0.06,IF(L1087&gt;11,0.13,0))))</f>
        <v/>
      </c>
      <c r="N1087" s="41" t="str">
        <f>IF(L1087=0,"",IF(L1087&lt;6,H1087,IF(L1087&lt;12,I1087,J1087)))</f>
        <v/>
      </c>
      <c r="O1087" s="40" t="str">
        <f>_xlfn.IFERROR(L1087*N1087,"")</f>
        <v/>
      </c>
    </row>
    <row ht="42.9" customHeight="1" r="1088" s="28" customFormat="1">
      <c r="A1088" s="126">
        <v>8055035685212</v>
      </c>
      <c r="B1088" s="30"/>
      <c r="C1088" s="127" t="s">
        <v>2692</v>
      </c>
      <c r="D1088" s="152" t="s">
        <v>2693</v>
      </c>
      <c r="E1088" s="162" t="s">
        <v>406</v>
      </c>
      <c r="F1088" s="154"/>
      <c r="G1088" s="155">
        <v>11.9</v>
      </c>
      <c r="H1088" s="36">
        <f>G1088*0.5*0.9*0.95</f>
        <v>5.08725</v>
      </c>
      <c r="I1088" s="62">
        <f>H1088*0.94</f>
        <v>4.782015</v>
      </c>
      <c r="J1088" s="62">
        <f>H1088*0.87</f>
        <v>4.4259075</v>
      </c>
      <c r="K1088" s="129" t="s">
        <v>2692</v>
      </c>
      <c r="L1088" s="39"/>
      <c r="M1088" s="40" t="str">
        <f>IF(L1088&lt;1,"",IF(L1088&lt;6,0,IF(L1088&lt;12,0.06,IF(L1088&gt;11,0.13,0))))</f>
        <v/>
      </c>
      <c r="N1088" s="41" t="str">
        <f>IF(L1088=0,"",IF(L1088&lt;6,H1088,IF(L1088&lt;12,I1088,J1088)))</f>
        <v/>
      </c>
      <c r="O1088" s="40" t="str">
        <f>_xlfn.IFERROR(L1088*N1088,"")</f>
        <v/>
      </c>
    </row>
    <row ht="42.9" customHeight="1" r="1089" s="28" customFormat="1">
      <c r="A1089" s="126">
        <v>8055035685281</v>
      </c>
      <c r="B1089" s="30"/>
      <c r="C1089" s="127" t="s">
        <v>2694</v>
      </c>
      <c r="D1089" s="152" t="s">
        <v>2695</v>
      </c>
      <c r="E1089" s="162" t="s">
        <v>406</v>
      </c>
      <c r="F1089" s="154"/>
      <c r="G1089" s="155">
        <v>11.9</v>
      </c>
      <c r="H1089" s="36">
        <f>G1089*0.5*0.9*0.95</f>
        <v>5.08725</v>
      </c>
      <c r="I1089" s="62">
        <f>H1089*0.94</f>
        <v>4.782015</v>
      </c>
      <c r="J1089" s="62">
        <f>H1089*0.87</f>
        <v>4.4259075</v>
      </c>
      <c r="K1089" s="129" t="s">
        <v>2694</v>
      </c>
      <c r="L1089" s="39"/>
      <c r="M1089" s="40" t="str">
        <f>IF(L1089&lt;1,"",IF(L1089&lt;6,0,IF(L1089&lt;12,0.06,IF(L1089&gt;11,0.13,0))))</f>
        <v/>
      </c>
      <c r="N1089" s="41" t="str">
        <f>IF(L1089=0,"",IF(L1089&lt;6,H1089,IF(L1089&lt;12,I1089,J1089)))</f>
        <v/>
      </c>
      <c r="O1089" s="40" t="str">
        <f>_xlfn.IFERROR(L1089*N1089,"")</f>
        <v/>
      </c>
    </row>
    <row ht="42.9" customHeight="1" r="1090" s="28" customFormat="1">
      <c r="A1090" s="126">
        <v>8055035685243</v>
      </c>
      <c r="B1090" s="30"/>
      <c r="C1090" s="127" t="s">
        <v>2696</v>
      </c>
      <c r="D1090" s="152" t="s">
        <v>2697</v>
      </c>
      <c r="E1090" s="162" t="s">
        <v>406</v>
      </c>
      <c r="F1090" s="154"/>
      <c r="G1090" s="155">
        <v>11.9</v>
      </c>
      <c r="H1090" s="36">
        <f>G1090*0.5*0.9*0.95</f>
        <v>5.08725</v>
      </c>
      <c r="I1090" s="62">
        <f>H1090*0.94</f>
        <v>4.782015</v>
      </c>
      <c r="J1090" s="62">
        <f>H1090*0.87</f>
        <v>4.4259075</v>
      </c>
      <c r="K1090" s="129" t="s">
        <v>2696</v>
      </c>
      <c r="L1090" s="39"/>
      <c r="M1090" s="40" t="str">
        <f>IF(L1090&lt;1,"",IF(L1090&lt;6,0,IF(L1090&lt;12,0.06,IF(L1090&gt;11,0.13,0))))</f>
        <v/>
      </c>
      <c r="N1090" s="41" t="str">
        <f>IF(L1090=0,"",IF(L1090&lt;6,H1090,IF(L1090&lt;12,I1090,J1090)))</f>
        <v/>
      </c>
      <c r="O1090" s="40" t="str">
        <f>_xlfn.IFERROR(L1090*N1090,"")</f>
        <v/>
      </c>
    </row>
    <row ht="42.9" customHeight="1" r="1091" s="28" customFormat="1">
      <c r="A1091" s="126">
        <v>8055035685199</v>
      </c>
      <c r="B1091" s="30"/>
      <c r="C1091" s="127" t="s">
        <v>2698</v>
      </c>
      <c r="D1091" s="152" t="s">
        <v>2699</v>
      </c>
      <c r="E1091" s="162" t="s">
        <v>406</v>
      </c>
      <c r="F1091" s="154"/>
      <c r="G1091" s="155">
        <v>11.9</v>
      </c>
      <c r="H1091" s="36">
        <f>G1091*0.5*0.9*0.95</f>
        <v>5.08725</v>
      </c>
      <c r="I1091" s="62">
        <f>H1091*0.94</f>
        <v>4.782015</v>
      </c>
      <c r="J1091" s="62">
        <f>H1091*0.87</f>
        <v>4.4259075</v>
      </c>
      <c r="K1091" s="129" t="s">
        <v>2698</v>
      </c>
      <c r="L1091" s="39"/>
      <c r="M1091" s="40" t="str">
        <f>IF(L1091&lt;1,"",IF(L1091&lt;6,0,IF(L1091&lt;12,0.06,IF(L1091&gt;11,0.13,0))))</f>
        <v/>
      </c>
      <c r="N1091" s="41" t="str">
        <f>IF(L1091=0,"",IF(L1091&lt;6,H1091,IF(L1091&lt;12,I1091,J1091)))</f>
        <v/>
      </c>
      <c r="O1091" s="40" t="str">
        <f>_xlfn.IFERROR(L1091*N1091,"")</f>
        <v/>
      </c>
    </row>
    <row ht="45" customHeight="1" r="1092" s="28" customFormat="1">
      <c r="A1092" s="126">
        <v>8055035685298</v>
      </c>
      <c r="B1092" s="30"/>
      <c r="C1092" s="127" t="s">
        <v>2700</v>
      </c>
      <c r="D1092" s="152" t="s">
        <v>2701</v>
      </c>
      <c r="E1092" s="153">
        <v>2</v>
      </c>
      <c r="F1092" s="154"/>
      <c r="G1092" s="155">
        <v>19.9</v>
      </c>
      <c r="H1092" s="36">
        <f>G1092*0.5*0.9*0.95</f>
        <v>8.50725</v>
      </c>
      <c r="I1092" s="62">
        <f>H1092*0.94</f>
        <v>7.996815</v>
      </c>
      <c r="J1092" s="62">
        <f>H1092*0.87</f>
        <v>7.4013075</v>
      </c>
      <c r="K1092" s="129" t="s">
        <v>2700</v>
      </c>
      <c r="L1092" s="39"/>
      <c r="M1092" s="40" t="str">
        <f>IF(L1092&lt;1,"",IF(L1092&lt;6,0,IF(L1092&lt;12,0.06,IF(L1092&gt;11,0.13,0))))</f>
        <v/>
      </c>
      <c r="N1092" s="41" t="str">
        <f>IF(L1092=0,"",IF(L1092&lt;6,H1092,IF(L1092&lt;12,I1092,J1092)))</f>
        <v/>
      </c>
      <c r="O1092" s="40" t="str">
        <f>_xlfn.IFERROR(L1092*N1092,"")</f>
        <v/>
      </c>
    </row>
    <row ht="45" customHeight="1" r="1093" s="28" customFormat="1">
      <c r="A1093" s="126">
        <v>8055035685304</v>
      </c>
      <c r="B1093" s="30"/>
      <c r="C1093" s="127" t="s">
        <v>2702</v>
      </c>
      <c r="D1093" s="152" t="s">
        <v>2703</v>
      </c>
      <c r="E1093" s="153">
        <v>2</v>
      </c>
      <c r="F1093" s="154"/>
      <c r="G1093" s="155">
        <v>19.9</v>
      </c>
      <c r="H1093" s="36">
        <f>G1093*0.5*0.9*0.95</f>
        <v>8.50725</v>
      </c>
      <c r="I1093" s="62">
        <f>H1093*0.94</f>
        <v>7.996815</v>
      </c>
      <c r="J1093" s="62">
        <f>H1093*0.87</f>
        <v>7.4013075</v>
      </c>
      <c r="K1093" s="129" t="s">
        <v>2702</v>
      </c>
      <c r="L1093" s="39"/>
      <c r="M1093" s="40" t="str">
        <f>IF(L1093&lt;1,"",IF(L1093&lt;6,0,IF(L1093&lt;12,0.06,IF(L1093&gt;11,0.13,0))))</f>
        <v/>
      </c>
      <c r="N1093" s="41" t="str">
        <f>IF(L1093=0,"",IF(L1093&lt;6,H1093,IF(L1093&lt;12,I1093,J1093)))</f>
        <v/>
      </c>
      <c r="O1093" s="40" t="str">
        <f>_xlfn.IFERROR(L1093*N1093,"")</f>
        <v/>
      </c>
    </row>
    <row ht="45" customHeight="1" r="1094" s="28" customFormat="1">
      <c r="A1094" s="126">
        <v>8055035685311</v>
      </c>
      <c r="B1094" s="30"/>
      <c r="C1094" s="127" t="s">
        <v>2704</v>
      </c>
      <c r="D1094" s="152" t="s">
        <v>2705</v>
      </c>
      <c r="E1094" s="153">
        <v>2</v>
      </c>
      <c r="F1094" s="154"/>
      <c r="G1094" s="155">
        <v>19.9</v>
      </c>
      <c r="H1094" s="36">
        <f>G1094*0.5*0.9*0.95</f>
        <v>8.50725</v>
      </c>
      <c r="I1094" s="62">
        <f>H1094*0.94</f>
        <v>7.996815</v>
      </c>
      <c r="J1094" s="62">
        <f>H1094*0.87</f>
        <v>7.4013075</v>
      </c>
      <c r="K1094" s="129" t="s">
        <v>2704</v>
      </c>
      <c r="L1094" s="39"/>
      <c r="M1094" s="40" t="str">
        <f>IF(L1094&lt;1,"",IF(L1094&lt;6,0,IF(L1094&lt;12,0.06,IF(L1094&gt;11,0.13,0))))</f>
        <v/>
      </c>
      <c r="N1094" s="41" t="str">
        <f>IF(L1094=0,"",IF(L1094&lt;6,H1094,IF(L1094&lt;12,I1094,J1094)))</f>
        <v/>
      </c>
      <c r="O1094" s="40" t="str">
        <f>_xlfn.IFERROR(L1094*N1094,"")</f>
        <v/>
      </c>
    </row>
    <row ht="45" customHeight="1" r="1095" s="28" customFormat="1">
      <c r="A1095" s="126">
        <v>8055035685328</v>
      </c>
      <c r="B1095" s="30"/>
      <c r="C1095" s="127" t="s">
        <v>2706</v>
      </c>
      <c r="D1095" s="152" t="s">
        <v>2707</v>
      </c>
      <c r="E1095" s="153">
        <v>2</v>
      </c>
      <c r="F1095" s="154"/>
      <c r="G1095" s="155">
        <v>14.9</v>
      </c>
      <c r="H1095" s="36">
        <f>G1095*0.5*0.9*0.95</f>
        <v>6.36975</v>
      </c>
      <c r="I1095" s="62">
        <f>H1095*0.94</f>
        <v>5.987565</v>
      </c>
      <c r="J1095" s="62">
        <f>H1095*0.87</f>
        <v>5.5416825</v>
      </c>
      <c r="K1095" s="129" t="s">
        <v>2706</v>
      </c>
      <c r="L1095" s="39"/>
      <c r="M1095" s="40" t="str">
        <f>IF(L1095&lt;1,"",IF(L1095&lt;6,0,IF(L1095&lt;12,0.06,IF(L1095&gt;11,0.13,0))))</f>
        <v/>
      </c>
      <c r="N1095" s="41" t="str">
        <f>IF(L1095=0,"",IF(L1095&lt;6,H1095,IF(L1095&lt;12,I1095,J1095)))</f>
        <v/>
      </c>
      <c r="O1095" s="40" t="str">
        <f>_xlfn.IFERROR(L1095*N1095,"")</f>
        <v/>
      </c>
    </row>
    <row ht="45" customHeight="1" r="1096" s="28" customFormat="1">
      <c r="A1096" s="126">
        <v>8055035685335</v>
      </c>
      <c r="B1096" s="30"/>
      <c r="C1096" s="127" t="s">
        <v>2708</v>
      </c>
      <c r="D1096" s="152" t="s">
        <v>2709</v>
      </c>
      <c r="E1096" s="153">
        <v>2</v>
      </c>
      <c r="F1096" s="154"/>
      <c r="G1096" s="155">
        <v>14.9</v>
      </c>
      <c r="H1096" s="36">
        <f>G1096*0.5*0.9*0.95</f>
        <v>6.36975</v>
      </c>
      <c r="I1096" s="62">
        <f>H1096*0.94</f>
        <v>5.987565</v>
      </c>
      <c r="J1096" s="62">
        <f>H1096*0.87</f>
        <v>5.5416825</v>
      </c>
      <c r="K1096" s="129" t="s">
        <v>2708</v>
      </c>
      <c r="L1096" s="39"/>
      <c r="M1096" s="40" t="str">
        <f>IF(L1096&lt;1,"",IF(L1096&lt;6,0,IF(L1096&lt;12,0.06,IF(L1096&gt;11,0.13,0))))</f>
        <v/>
      </c>
      <c r="N1096" s="41" t="str">
        <f>IF(L1096=0,"",IF(L1096&lt;6,H1096,IF(L1096&lt;12,I1096,J1096)))</f>
        <v/>
      </c>
      <c r="O1096" s="40" t="str">
        <f>_xlfn.IFERROR(L1096*N1096,"")</f>
        <v/>
      </c>
    </row>
    <row ht="45" customHeight="1" r="1097" s="28" customFormat="1">
      <c r="A1097" s="126">
        <v>8055035685342</v>
      </c>
      <c r="B1097" s="30"/>
      <c r="C1097" s="127" t="s">
        <v>2710</v>
      </c>
      <c r="D1097" s="152" t="s">
        <v>2711</v>
      </c>
      <c r="E1097" s="153">
        <v>2</v>
      </c>
      <c r="F1097" s="154"/>
      <c r="G1097" s="155">
        <v>14.9</v>
      </c>
      <c r="H1097" s="36">
        <f>G1097*0.5*0.9*0.95</f>
        <v>6.36975</v>
      </c>
      <c r="I1097" s="62">
        <f>H1097*0.94</f>
        <v>5.987565</v>
      </c>
      <c r="J1097" s="62">
        <f>H1097*0.87</f>
        <v>5.5416825</v>
      </c>
      <c r="K1097" s="129" t="s">
        <v>2710</v>
      </c>
      <c r="L1097" s="39"/>
      <c r="M1097" s="40" t="str">
        <f>IF(L1097&lt;1,"",IF(L1097&lt;6,0,IF(L1097&lt;12,0.06,IF(L1097&gt;11,0.13,0))))</f>
        <v/>
      </c>
      <c r="N1097" s="41" t="str">
        <f>IF(L1097=0,"",IF(L1097&lt;6,H1097,IF(L1097&lt;12,I1097,J1097)))</f>
        <v/>
      </c>
      <c r="O1097" s="40" t="str">
        <f>_xlfn.IFERROR(L1097*N1097,"")</f>
        <v/>
      </c>
    </row>
    <row ht="45" customHeight="1" r="1098" s="28" customFormat="1">
      <c r="A1098" s="163" t="s">
        <v>2712</v>
      </c>
      <c r="B1098" s="30"/>
      <c r="C1098" s="127" t="s">
        <v>2713</v>
      </c>
      <c r="D1098" s="152" t="s">
        <v>2714</v>
      </c>
      <c r="E1098" s="153">
        <v>1</v>
      </c>
      <c r="F1098" s="154"/>
      <c r="G1098" s="155">
        <v>29.9</v>
      </c>
      <c r="H1098" s="36">
        <f>G1098*0.5*0.9*0.95</f>
        <v>12.78225</v>
      </c>
      <c r="I1098" s="62">
        <f>H1098*0.94</f>
        <v>12.015315</v>
      </c>
      <c r="J1098" s="62">
        <f>H1098*0.87</f>
        <v>11.1205575</v>
      </c>
      <c r="K1098" s="129" t="s">
        <v>2713</v>
      </c>
      <c r="L1098" s="39"/>
      <c r="M1098" s="40" t="str">
        <f>IF(L1098&lt;1,"",IF(L1098&lt;6,0,IF(L1098&lt;12,0.06,IF(L1098&gt;11,0.13,0))))</f>
        <v/>
      </c>
      <c r="N1098" s="41" t="str">
        <f>IF(L1098=0,"",IF(L1098&lt;6,H1098,IF(L1098&lt;12,I1098,J1098)))</f>
        <v/>
      </c>
      <c r="O1098" s="40" t="str">
        <f>_xlfn.IFERROR(L1098*N1098,"")</f>
        <v/>
      </c>
    </row>
    <row ht="42" customHeight="1" r="1099" s="28" customFormat="1">
      <c r="A1099" s="163" t="s">
        <v>2715</v>
      </c>
      <c r="B1099" s="30"/>
      <c r="C1099" s="127" t="s">
        <v>2716</v>
      </c>
      <c r="D1099" s="152" t="s">
        <v>2717</v>
      </c>
      <c r="E1099" s="153">
        <v>1</v>
      </c>
      <c r="F1099" s="154"/>
      <c r="G1099" s="155">
        <v>29.9</v>
      </c>
      <c r="H1099" s="36">
        <f>G1099*0.5*0.9*0.95</f>
        <v>12.78225</v>
      </c>
      <c r="I1099" s="62">
        <f>H1099*0.94</f>
        <v>12.015315</v>
      </c>
      <c r="J1099" s="62">
        <f>H1099*0.87</f>
        <v>11.1205575</v>
      </c>
      <c r="K1099" s="129" t="s">
        <v>2716</v>
      </c>
      <c r="L1099" s="39"/>
      <c r="M1099" s="40" t="str">
        <f>IF(L1099&lt;1,"",IF(L1099&lt;6,0,IF(L1099&lt;12,0.06,IF(L1099&gt;11,0.13,0))))</f>
        <v/>
      </c>
      <c r="N1099" s="41" t="str">
        <f>IF(L1099=0,"",IF(L1099&lt;6,H1099,IF(L1099&lt;12,I1099,J1099)))</f>
        <v/>
      </c>
      <c r="O1099" s="40" t="str">
        <f>_xlfn.IFERROR(L1099*N1099,"")</f>
        <v/>
      </c>
    </row>
    <row ht="45" customHeight="1" r="1100" s="28" customFormat="1">
      <c r="A1100" s="163" t="s">
        <v>2718</v>
      </c>
      <c r="B1100" s="30"/>
      <c r="C1100" s="127" t="s">
        <v>2719</v>
      </c>
      <c r="D1100" s="152" t="s">
        <v>2720</v>
      </c>
      <c r="E1100" s="153">
        <v>1</v>
      </c>
      <c r="F1100" s="154"/>
      <c r="G1100" s="155">
        <v>29.9</v>
      </c>
      <c r="H1100" s="36">
        <f>G1100*0.5*0.9*0.95</f>
        <v>12.78225</v>
      </c>
      <c r="I1100" s="62">
        <f>H1100*0.94</f>
        <v>12.015315</v>
      </c>
      <c r="J1100" s="62">
        <f>H1100*0.87</f>
        <v>11.1205575</v>
      </c>
      <c r="K1100" s="129" t="s">
        <v>2719</v>
      </c>
      <c r="L1100" s="39"/>
      <c r="M1100" s="40" t="str">
        <f>IF(L1100&lt;1,"",IF(L1100&lt;6,0,IF(L1100&lt;12,0.06,IF(L1100&gt;11,0.13,0))))</f>
        <v/>
      </c>
      <c r="N1100" s="41" t="str">
        <f>IF(L1100=0,"",IF(L1100&lt;6,H1100,IF(L1100&lt;12,I1100,J1100)))</f>
        <v/>
      </c>
      <c r="O1100" s="40" t="str">
        <f>_xlfn.IFERROR(L1100*N1100,"")</f>
        <v/>
      </c>
    </row>
    <row ht="42" customHeight="1" r="1101" s="28" customFormat="1">
      <c r="A1101" s="163" t="s">
        <v>2721</v>
      </c>
      <c r="B1101" s="30"/>
      <c r="C1101" s="127" t="s">
        <v>2722</v>
      </c>
      <c r="D1101" s="152" t="s">
        <v>2723</v>
      </c>
      <c r="E1101" s="153">
        <v>1</v>
      </c>
      <c r="F1101" s="154"/>
      <c r="G1101" s="155">
        <v>29.9</v>
      </c>
      <c r="H1101" s="36">
        <f>G1101*0.5*0.9*0.95</f>
        <v>12.78225</v>
      </c>
      <c r="I1101" s="62">
        <f>H1101*0.94</f>
        <v>12.015315</v>
      </c>
      <c r="J1101" s="62">
        <f>H1101*0.87</f>
        <v>11.1205575</v>
      </c>
      <c r="K1101" s="129" t="s">
        <v>2722</v>
      </c>
      <c r="L1101" s="39"/>
      <c r="M1101" s="40" t="str">
        <f>IF(L1101&lt;1,"",IF(L1101&lt;6,0,IF(L1101&lt;12,0.06,IF(L1101&gt;11,0.13,0))))</f>
        <v/>
      </c>
      <c r="N1101" s="41" t="str">
        <f>IF(L1101=0,"",IF(L1101&lt;6,H1101,IF(L1101&lt;12,I1101,J1101)))</f>
        <v/>
      </c>
      <c r="O1101" s="40" t="str">
        <f>_xlfn.IFERROR(L1101*N1101,"")</f>
        <v/>
      </c>
    </row>
    <row ht="42" customHeight="1" r="1102" s="28" customFormat="1">
      <c r="A1102" s="163" t="s">
        <v>2724</v>
      </c>
      <c r="B1102" s="30"/>
      <c r="C1102" s="127" t="s">
        <v>2725</v>
      </c>
      <c r="D1102" s="152" t="s">
        <v>2726</v>
      </c>
      <c r="E1102" s="153">
        <v>1</v>
      </c>
      <c r="F1102" s="154"/>
      <c r="G1102" s="155">
        <v>29.9</v>
      </c>
      <c r="H1102" s="36">
        <f>G1102*0.5*0.9*0.95</f>
        <v>12.78225</v>
      </c>
      <c r="I1102" s="62">
        <f>H1102*0.94</f>
        <v>12.015315</v>
      </c>
      <c r="J1102" s="62">
        <f>H1102*0.87</f>
        <v>11.1205575</v>
      </c>
      <c r="K1102" s="129" t="s">
        <v>2725</v>
      </c>
      <c r="L1102" s="39"/>
      <c r="M1102" s="40" t="str">
        <f>IF(L1102&lt;1,"",IF(L1102&lt;6,0,IF(L1102&lt;12,0.06,IF(L1102&gt;11,0.13,0))))</f>
        <v/>
      </c>
      <c r="N1102" s="41" t="str">
        <f>IF(L1102=0,"",IF(L1102&lt;6,H1102,IF(L1102&lt;12,I1102,J1102)))</f>
        <v/>
      </c>
      <c r="O1102" s="40" t="str">
        <f>_xlfn.IFERROR(L1102*N1102,"")</f>
        <v/>
      </c>
    </row>
    <row ht="42" customHeight="1" r="1103" s="28" customFormat="1">
      <c r="A1103" s="163" t="s">
        <v>2727</v>
      </c>
      <c r="B1103" s="30"/>
      <c r="C1103" s="127" t="s">
        <v>2728</v>
      </c>
      <c r="D1103" s="152" t="s">
        <v>2729</v>
      </c>
      <c r="E1103" s="153">
        <v>1</v>
      </c>
      <c r="F1103" s="154"/>
      <c r="G1103" s="155">
        <v>29.9</v>
      </c>
      <c r="H1103" s="36">
        <f>G1103*0.5*0.9*0.95</f>
        <v>12.78225</v>
      </c>
      <c r="I1103" s="62">
        <f>H1103*0.94</f>
        <v>12.015315</v>
      </c>
      <c r="J1103" s="62">
        <f>H1103*0.87</f>
        <v>11.1205575</v>
      </c>
      <c r="K1103" s="129" t="s">
        <v>2728</v>
      </c>
      <c r="L1103" s="39"/>
      <c r="M1103" s="40" t="str">
        <f>IF(L1103&lt;1,"",IF(L1103&lt;6,0,IF(L1103&lt;12,0.06,IF(L1103&gt;11,0.13,0))))</f>
        <v/>
      </c>
      <c r="N1103" s="41" t="str">
        <f>IF(L1103=0,"",IF(L1103&lt;6,H1103,IF(L1103&lt;12,I1103,J1103)))</f>
        <v/>
      </c>
      <c r="O1103" s="40" t="str">
        <f>_xlfn.IFERROR(L1103*N1103,"")</f>
        <v/>
      </c>
    </row>
    <row ht="45" customHeight="1" r="1104" s="28" customFormat="1">
      <c r="A1104" s="163" t="s">
        <v>2730</v>
      </c>
      <c r="B1104" s="30"/>
      <c r="C1104" s="127" t="s">
        <v>2731</v>
      </c>
      <c r="D1104" s="152" t="s">
        <v>2732</v>
      </c>
      <c r="E1104" s="153">
        <v>1</v>
      </c>
      <c r="F1104" s="154"/>
      <c r="G1104" s="155">
        <v>29.9</v>
      </c>
      <c r="H1104" s="36">
        <f>G1104*0.5*0.9*0.95</f>
        <v>12.78225</v>
      </c>
      <c r="I1104" s="62">
        <f>H1104*0.94</f>
        <v>12.015315</v>
      </c>
      <c r="J1104" s="62">
        <f>H1104*0.87</f>
        <v>11.1205575</v>
      </c>
      <c r="K1104" s="129" t="s">
        <v>2731</v>
      </c>
      <c r="L1104" s="39"/>
      <c r="M1104" s="40" t="str">
        <f>IF(L1104&lt;1,"",IF(L1104&lt;6,0,IF(L1104&lt;12,0.06,IF(L1104&gt;11,0.13,0))))</f>
        <v/>
      </c>
      <c r="N1104" s="41" t="str">
        <f>IF(L1104=0,"",IF(L1104&lt;6,H1104,IF(L1104&lt;12,I1104,J1104)))</f>
        <v/>
      </c>
      <c r="O1104" s="40" t="str">
        <f>_xlfn.IFERROR(L1104*N1104,"")</f>
        <v/>
      </c>
    </row>
    <row ht="45" customHeight="1" r="1105" s="28" customFormat="1">
      <c r="A1105" s="163" t="s">
        <v>2733</v>
      </c>
      <c r="B1105" s="30"/>
      <c r="C1105" s="127" t="s">
        <v>2734</v>
      </c>
      <c r="D1105" s="152" t="s">
        <v>2735</v>
      </c>
      <c r="E1105" s="153">
        <v>1</v>
      </c>
      <c r="F1105" s="154"/>
      <c r="G1105" s="155">
        <v>29.9</v>
      </c>
      <c r="H1105" s="36">
        <f>G1105*0.5*0.9*0.95</f>
        <v>12.78225</v>
      </c>
      <c r="I1105" s="62">
        <f>H1105*0.94</f>
        <v>12.015315</v>
      </c>
      <c r="J1105" s="62">
        <f>H1105*0.87</f>
        <v>11.1205575</v>
      </c>
      <c r="K1105" s="129" t="s">
        <v>2734</v>
      </c>
      <c r="L1105" s="39"/>
      <c r="M1105" s="40" t="str">
        <f>IF(L1105&lt;1,"",IF(L1105&lt;6,0,IF(L1105&lt;12,0.06,IF(L1105&gt;11,0.13,0))))</f>
        <v/>
      </c>
      <c r="N1105" s="41" t="str">
        <f>IF(L1105=0,"",IF(L1105&lt;6,H1105,IF(L1105&lt;12,I1105,J1105)))</f>
        <v/>
      </c>
      <c r="O1105" s="40" t="str">
        <f>_xlfn.IFERROR(L1105*N1105,"")</f>
        <v/>
      </c>
    </row>
    <row ht="45" customHeight="1" r="1106" s="28" customFormat="1">
      <c r="A1106" s="126">
        <v>8055035685564</v>
      </c>
      <c r="B1106" s="30"/>
      <c r="C1106" s="127" t="s">
        <v>2736</v>
      </c>
      <c r="D1106" s="152" t="s">
        <v>2737</v>
      </c>
      <c r="E1106" s="153">
        <v>2</v>
      </c>
      <c r="F1106" s="154"/>
      <c r="G1106" s="155">
        <v>17.9</v>
      </c>
      <c r="H1106" s="36">
        <f>G1106*0.5*0.9*0.95</f>
        <v>7.65225</v>
      </c>
      <c r="I1106" s="62">
        <f>H1106*0.94</f>
        <v>7.193115</v>
      </c>
      <c r="J1106" s="62">
        <f>H1106*0.87</f>
        <v>6.6574575</v>
      </c>
      <c r="K1106" s="129" t="s">
        <v>2736</v>
      </c>
      <c r="L1106" s="39"/>
      <c r="M1106" s="40" t="str">
        <f>IF(L1106&lt;1,"",IF(L1106&lt;6,0,IF(L1106&lt;12,0.06,IF(L1106&gt;11,0.13,0))))</f>
        <v/>
      </c>
      <c r="N1106" s="41" t="str">
        <f>IF(L1106=0,"",IF(L1106&lt;6,H1106,IF(L1106&lt;12,I1106,J1106)))</f>
        <v/>
      </c>
      <c r="O1106" s="40" t="str">
        <f>_xlfn.IFERROR(L1106*N1106,"")</f>
        <v/>
      </c>
    </row>
    <row ht="45" customHeight="1" r="1107" s="28" customFormat="1">
      <c r="A1107" s="126">
        <v>8055035685557</v>
      </c>
      <c r="B1107" s="30"/>
      <c r="C1107" s="127" t="s">
        <v>2738</v>
      </c>
      <c r="D1107" s="152" t="s">
        <v>2739</v>
      </c>
      <c r="E1107" s="153">
        <v>2</v>
      </c>
      <c r="F1107" s="154"/>
      <c r="G1107" s="155">
        <v>17.9</v>
      </c>
      <c r="H1107" s="36">
        <f>G1107*0.5*0.9*0.95</f>
        <v>7.65225</v>
      </c>
      <c r="I1107" s="62">
        <f>H1107*0.94</f>
        <v>7.193115</v>
      </c>
      <c r="J1107" s="62">
        <f>H1107*0.87</f>
        <v>6.6574575</v>
      </c>
      <c r="K1107" s="129" t="s">
        <v>2738</v>
      </c>
      <c r="L1107" s="39"/>
      <c r="M1107" s="40" t="str">
        <f>IF(L1107&lt;1,"",IF(L1107&lt;6,0,IF(L1107&lt;12,0.06,IF(L1107&gt;11,0.13,0))))</f>
        <v/>
      </c>
      <c r="N1107" s="41" t="str">
        <f>IF(L1107=0,"",IF(L1107&lt;6,H1107,IF(L1107&lt;12,I1107,J1107)))</f>
        <v/>
      </c>
      <c r="O1107" s="40" t="str">
        <f>_xlfn.IFERROR(L1107*N1107,"")</f>
        <v/>
      </c>
    </row>
    <row ht="45" customHeight="1" r="1108" s="28" customFormat="1">
      <c r="A1108" s="126">
        <v>8055035685588</v>
      </c>
      <c r="B1108" s="30"/>
      <c r="C1108" s="127" t="s">
        <v>2740</v>
      </c>
      <c r="D1108" s="152" t="s">
        <v>2741</v>
      </c>
      <c r="E1108" s="153">
        <v>2</v>
      </c>
      <c r="F1108" s="154"/>
      <c r="G1108" s="155">
        <v>17.9</v>
      </c>
      <c r="H1108" s="36">
        <f>G1108*0.5*0.9*0.95</f>
        <v>7.65225</v>
      </c>
      <c r="I1108" s="62">
        <f>H1108*0.94</f>
        <v>7.193115</v>
      </c>
      <c r="J1108" s="62">
        <f>H1108*0.87</f>
        <v>6.6574575</v>
      </c>
      <c r="K1108" s="129" t="s">
        <v>2740</v>
      </c>
      <c r="L1108" s="39"/>
      <c r="M1108" s="40" t="str">
        <f>IF(L1108&lt;1,"",IF(L1108&lt;6,0,IF(L1108&lt;12,0.06,IF(L1108&gt;11,0.13,0))))</f>
        <v/>
      </c>
      <c r="N1108" s="41" t="str">
        <f>IF(L1108=0,"",IF(L1108&lt;6,H1108,IF(L1108&lt;12,I1108,J1108)))</f>
        <v/>
      </c>
      <c r="O1108" s="40" t="str">
        <f>_xlfn.IFERROR(L1108*N1108,"")</f>
        <v/>
      </c>
    </row>
    <row ht="45" customHeight="1" r="1109" s="28" customFormat="1">
      <c r="A1109" s="126">
        <v>8055035685571</v>
      </c>
      <c r="B1109" s="30"/>
      <c r="C1109" s="127" t="s">
        <v>2742</v>
      </c>
      <c r="D1109" s="152" t="s">
        <v>2743</v>
      </c>
      <c r="E1109" s="153">
        <v>2</v>
      </c>
      <c r="F1109" s="154"/>
      <c r="G1109" s="155">
        <v>17.9</v>
      </c>
      <c r="H1109" s="36">
        <f>G1109*0.5*0.9*0.95</f>
        <v>7.65225</v>
      </c>
      <c r="I1109" s="62">
        <f>H1109*0.94</f>
        <v>7.193115</v>
      </c>
      <c r="J1109" s="62">
        <f>H1109*0.87</f>
        <v>6.6574575</v>
      </c>
      <c r="K1109" s="129" t="s">
        <v>2742</v>
      </c>
      <c r="L1109" s="39"/>
      <c r="M1109" s="40" t="str">
        <f>IF(L1109&lt;1,"",IF(L1109&lt;6,0,IF(L1109&lt;12,0.06,IF(L1109&gt;11,0.13,0))))</f>
        <v/>
      </c>
      <c r="N1109" s="41" t="str">
        <f>IF(L1109=0,"",IF(L1109&lt;6,H1109,IF(L1109&lt;12,I1109,J1109)))</f>
        <v/>
      </c>
      <c r="O1109" s="40" t="str">
        <f>_xlfn.IFERROR(L1109*N1109,"")</f>
        <v/>
      </c>
    </row>
    <row ht="45" customHeight="1" r="1110" s="28" customFormat="1">
      <c r="A1110" s="126">
        <v>8055035685618</v>
      </c>
      <c r="B1110" s="30"/>
      <c r="C1110" s="127" t="s">
        <v>2744</v>
      </c>
      <c r="D1110" s="152" t="s">
        <v>2745</v>
      </c>
      <c r="E1110" s="153">
        <v>2</v>
      </c>
      <c r="F1110" s="154"/>
      <c r="G1110" s="155">
        <v>22.9</v>
      </c>
      <c r="H1110" s="36">
        <f>G1110*0.5*0.9*0.95</f>
        <v>9.78975</v>
      </c>
      <c r="I1110" s="62">
        <f>H1110*0.94</f>
        <v>9.202365</v>
      </c>
      <c r="J1110" s="62">
        <f>H1110*0.87</f>
        <v>8.5170825</v>
      </c>
      <c r="K1110" s="129" t="s">
        <v>2744</v>
      </c>
      <c r="L1110" s="39"/>
      <c r="M1110" s="40" t="str">
        <f>IF(L1110&lt;1,"",IF(L1110&lt;6,0,IF(L1110&lt;12,0.06,IF(L1110&gt;11,0.13,0))))</f>
        <v/>
      </c>
      <c r="N1110" s="41" t="str">
        <f>IF(L1110=0,"",IF(L1110&lt;6,H1110,IF(L1110&lt;12,I1110,J1110)))</f>
        <v/>
      </c>
      <c r="O1110" s="40" t="str">
        <f>_xlfn.IFERROR(L1110*N1110,"")</f>
        <v/>
      </c>
    </row>
    <row ht="45" customHeight="1" r="1111" s="28" customFormat="1">
      <c r="A1111" s="126">
        <v>8055035685595</v>
      </c>
      <c r="B1111" s="30"/>
      <c r="C1111" s="127" t="s">
        <v>2746</v>
      </c>
      <c r="D1111" s="152" t="s">
        <v>2747</v>
      </c>
      <c r="E1111" s="153">
        <v>2</v>
      </c>
      <c r="F1111" s="154"/>
      <c r="G1111" s="155">
        <v>22.9</v>
      </c>
      <c r="H1111" s="36">
        <f>G1111*0.5*0.9*0.95</f>
        <v>9.78975</v>
      </c>
      <c r="I1111" s="62">
        <f>H1111*0.94</f>
        <v>9.202365</v>
      </c>
      <c r="J1111" s="62">
        <f>H1111*0.87</f>
        <v>8.5170825</v>
      </c>
      <c r="K1111" s="129" t="s">
        <v>2746</v>
      </c>
      <c r="L1111" s="39"/>
      <c r="M1111" s="40" t="str">
        <f>IF(L1111&lt;1,"",IF(L1111&lt;6,0,IF(L1111&lt;12,0.06,IF(L1111&gt;11,0.13,0))))</f>
        <v/>
      </c>
      <c r="N1111" s="41" t="str">
        <f>IF(L1111=0,"",IF(L1111&lt;6,H1111,IF(L1111&lt;12,I1111,J1111)))</f>
        <v/>
      </c>
      <c r="O1111" s="40" t="str">
        <f>_xlfn.IFERROR(L1111*N1111,"")</f>
        <v/>
      </c>
    </row>
    <row ht="45" customHeight="1" r="1112" s="28" customFormat="1">
      <c r="A1112" s="126">
        <v>8055035685625</v>
      </c>
      <c r="B1112" s="30"/>
      <c r="C1112" s="127" t="s">
        <v>2748</v>
      </c>
      <c r="D1112" s="152" t="s">
        <v>2749</v>
      </c>
      <c r="E1112" s="153">
        <v>2</v>
      </c>
      <c r="F1112" s="154"/>
      <c r="G1112" s="155">
        <v>22.9</v>
      </c>
      <c r="H1112" s="36">
        <f>G1112*0.5*0.9*0.95</f>
        <v>9.78975</v>
      </c>
      <c r="I1112" s="62">
        <f>H1112*0.94</f>
        <v>9.202365</v>
      </c>
      <c r="J1112" s="62">
        <f>H1112*0.87</f>
        <v>8.5170825</v>
      </c>
      <c r="K1112" s="129" t="s">
        <v>2748</v>
      </c>
      <c r="L1112" s="39"/>
      <c r="M1112" s="40" t="str">
        <f>IF(L1112&lt;1,"",IF(L1112&lt;6,0,IF(L1112&lt;12,0.06,IF(L1112&gt;11,0.13,0))))</f>
        <v/>
      </c>
      <c r="N1112" s="41" t="str">
        <f>IF(L1112=0,"",IF(L1112&lt;6,H1112,IF(L1112&lt;12,I1112,J1112)))</f>
        <v/>
      </c>
      <c r="O1112" s="40" t="str">
        <f>_xlfn.IFERROR(L1112*N1112,"")</f>
        <v/>
      </c>
    </row>
    <row ht="45" customHeight="1" r="1113" s="28" customFormat="1">
      <c r="A1113" s="126">
        <v>8055035685601</v>
      </c>
      <c r="B1113" s="30"/>
      <c r="C1113" s="127" t="s">
        <v>2750</v>
      </c>
      <c r="D1113" s="152" t="s">
        <v>2751</v>
      </c>
      <c r="E1113" s="153">
        <v>2</v>
      </c>
      <c r="F1113" s="154"/>
      <c r="G1113" s="155">
        <v>22.9</v>
      </c>
      <c r="H1113" s="36">
        <f>G1113*0.5*0.9*0.95</f>
        <v>9.78975</v>
      </c>
      <c r="I1113" s="62">
        <f>H1113*0.94</f>
        <v>9.202365</v>
      </c>
      <c r="J1113" s="62">
        <f>H1113*0.87</f>
        <v>8.5170825</v>
      </c>
      <c r="K1113" s="129" t="s">
        <v>2750</v>
      </c>
      <c r="L1113" s="39"/>
      <c r="M1113" s="40" t="str">
        <f>IF(L1113&lt;1,"",IF(L1113&lt;6,0,IF(L1113&lt;12,0.06,IF(L1113&gt;11,0.13,0))))</f>
        <v/>
      </c>
      <c r="N1113" s="41" t="str">
        <f>IF(L1113=0,"",IF(L1113&lt;6,H1113,IF(L1113&lt;12,I1113,J1113)))</f>
        <v/>
      </c>
      <c r="O1113" s="40" t="str">
        <f>_xlfn.IFERROR(L1113*N1113,"")</f>
        <v/>
      </c>
    </row>
    <row ht="45" customHeight="1" r="1114" s="28" customFormat="1">
      <c r="A1114" s="126">
        <v>8055035685670</v>
      </c>
      <c r="B1114" s="30"/>
      <c r="C1114" s="127" t="s">
        <v>2752</v>
      </c>
      <c r="D1114" s="152" t="s">
        <v>2753</v>
      </c>
      <c r="E1114" s="162" t="s">
        <v>376</v>
      </c>
      <c r="F1114" s="154"/>
      <c r="G1114" s="155">
        <v>12.9</v>
      </c>
      <c r="H1114" s="36">
        <f>G1114*0.5*0.9*0.95</f>
        <v>5.51475</v>
      </c>
      <c r="I1114" s="62">
        <f>H1114*0.94</f>
        <v>5.183865</v>
      </c>
      <c r="J1114" s="62">
        <f>H1114*0.87</f>
        <v>4.7978325</v>
      </c>
      <c r="K1114" s="129" t="s">
        <v>2752</v>
      </c>
      <c r="L1114" s="39"/>
      <c r="M1114" s="40" t="str">
        <f>IF(L1114&lt;1,"",IF(L1114&lt;6,0,IF(L1114&lt;12,0.06,IF(L1114&gt;11,0.13,0))))</f>
        <v/>
      </c>
      <c r="N1114" s="41" t="str">
        <f>IF(L1114=0,"",IF(L1114&lt;6,H1114,IF(L1114&lt;12,I1114,J1114)))</f>
        <v/>
      </c>
      <c r="O1114" s="40" t="str">
        <f>_xlfn.IFERROR(L1114*N1114,"")</f>
        <v/>
      </c>
    </row>
    <row ht="45" customHeight="1" r="1115" s="28" customFormat="1">
      <c r="A1115" s="126">
        <v>8055035685717</v>
      </c>
      <c r="B1115" s="30"/>
      <c r="C1115" s="127" t="s">
        <v>2754</v>
      </c>
      <c r="D1115" s="152" t="s">
        <v>2755</v>
      </c>
      <c r="E1115" s="153">
        <v>2</v>
      </c>
      <c r="F1115" s="154"/>
      <c r="G1115" s="155">
        <v>6.9</v>
      </c>
      <c r="H1115" s="36">
        <f>G1115*0.5*0.9*0.95</f>
        <v>2.94975</v>
      </c>
      <c r="I1115" s="62">
        <f>H1115*0.94</f>
        <v>2.772765</v>
      </c>
      <c r="J1115" s="62">
        <f>H1115*0.87</f>
        <v>2.5662825</v>
      </c>
      <c r="K1115" s="129" t="s">
        <v>2754</v>
      </c>
      <c r="L1115" s="39"/>
      <c r="M1115" s="40" t="str">
        <f>IF(L1115&lt;1,"",IF(L1115&lt;6,0,IF(L1115&lt;12,0.06,IF(L1115&gt;11,0.13,0))))</f>
        <v/>
      </c>
      <c r="N1115" s="41" t="str">
        <f>IF(L1115=0,"",IF(L1115&lt;6,H1115,IF(L1115&lt;12,I1115,J1115)))</f>
        <v/>
      </c>
      <c r="O1115" s="40" t="str">
        <f>_xlfn.IFERROR(L1115*N1115,"")</f>
        <v/>
      </c>
    </row>
    <row ht="45" customHeight="1" r="1116" s="28" customFormat="1">
      <c r="A1116" s="126">
        <v>8055035685724</v>
      </c>
      <c r="B1116" s="30"/>
      <c r="C1116" s="127" t="s">
        <v>2756</v>
      </c>
      <c r="D1116" s="152" t="s">
        <v>2757</v>
      </c>
      <c r="E1116" s="153">
        <v>2</v>
      </c>
      <c r="F1116" s="154"/>
      <c r="G1116" s="155">
        <v>9.9</v>
      </c>
      <c r="H1116" s="36">
        <f>G1116*0.5*0.9*0.95</f>
        <v>4.23225</v>
      </c>
      <c r="I1116" s="62">
        <f>H1116*0.94</f>
        <v>3.978315</v>
      </c>
      <c r="J1116" s="62">
        <f>H1116*0.87</f>
        <v>3.6820575</v>
      </c>
      <c r="K1116" s="129" t="s">
        <v>2756</v>
      </c>
      <c r="L1116" s="39"/>
      <c r="M1116" s="40" t="str">
        <f>IF(L1116&lt;1,"",IF(L1116&lt;6,0,IF(L1116&lt;12,0.06,IF(L1116&gt;11,0.13,0))))</f>
        <v/>
      </c>
      <c r="N1116" s="41" t="str">
        <f>IF(L1116=0,"",IF(L1116&lt;6,H1116,IF(L1116&lt;12,I1116,J1116)))</f>
        <v/>
      </c>
      <c r="O1116" s="40" t="str">
        <f>_xlfn.IFERROR(L1116*N1116,"")</f>
        <v/>
      </c>
    </row>
    <row ht="45" customHeight="1" r="1117" s="28" customFormat="1">
      <c r="A1117" s="126">
        <v>8055035685731</v>
      </c>
      <c r="B1117" s="30"/>
      <c r="C1117" s="127" t="s">
        <v>2758</v>
      </c>
      <c r="D1117" s="152" t="s">
        <v>2759</v>
      </c>
      <c r="E1117" s="153">
        <v>2</v>
      </c>
      <c r="F1117" s="154"/>
      <c r="G1117" s="155">
        <v>12.9</v>
      </c>
      <c r="H1117" s="36">
        <f>G1117*0.5*0.9*0.95</f>
        <v>5.51475</v>
      </c>
      <c r="I1117" s="62">
        <f>H1117*0.94</f>
        <v>5.183865</v>
      </c>
      <c r="J1117" s="62">
        <f>H1117*0.87</f>
        <v>4.7978325</v>
      </c>
      <c r="K1117" s="129" t="s">
        <v>2758</v>
      </c>
      <c r="L1117" s="39"/>
      <c r="M1117" s="40" t="str">
        <f>IF(L1117&lt;1,"",IF(L1117&lt;6,0,IF(L1117&lt;12,0.06,IF(L1117&gt;11,0.13,0))))</f>
        <v/>
      </c>
      <c r="N1117" s="41" t="str">
        <f>IF(L1117=0,"",IF(L1117&lt;6,H1117,IF(L1117&lt;12,I1117,J1117)))</f>
        <v/>
      </c>
      <c r="O1117" s="40" t="str">
        <f>_xlfn.IFERROR(L1117*N1117,"")</f>
        <v/>
      </c>
    </row>
    <row ht="45" customHeight="1" r="1118" s="28" customFormat="1">
      <c r="A1118" s="126">
        <v>8055035685748</v>
      </c>
      <c r="B1118" s="30"/>
      <c r="C1118" s="127" t="s">
        <v>2760</v>
      </c>
      <c r="D1118" s="152" t="s">
        <v>2761</v>
      </c>
      <c r="E1118" s="153">
        <v>2</v>
      </c>
      <c r="F1118" s="154"/>
      <c r="G1118" s="155">
        <v>14.9</v>
      </c>
      <c r="H1118" s="36">
        <f>G1118*0.5*0.9*0.95</f>
        <v>6.36975</v>
      </c>
      <c r="I1118" s="62">
        <f>H1118*0.94</f>
        <v>5.987565</v>
      </c>
      <c r="J1118" s="62">
        <f>H1118*0.87</f>
        <v>5.5416825</v>
      </c>
      <c r="K1118" s="129" t="s">
        <v>2760</v>
      </c>
      <c r="L1118" s="39"/>
      <c r="M1118" s="40" t="str">
        <f>IF(L1118&lt;1,"",IF(L1118&lt;6,0,IF(L1118&lt;12,0.06,IF(L1118&gt;11,0.13,0))))</f>
        <v/>
      </c>
      <c r="N1118" s="41" t="str">
        <f>IF(L1118=0,"",IF(L1118&lt;6,H1118,IF(L1118&lt;12,I1118,J1118)))</f>
        <v/>
      </c>
      <c r="O1118" s="40" t="str">
        <f>_xlfn.IFERROR(L1118*N1118,"")</f>
        <v/>
      </c>
    </row>
    <row ht="45" customHeight="1" r="1119" s="28" customFormat="1">
      <c r="A1119" s="126">
        <v>8055035685755</v>
      </c>
      <c r="B1119" s="30"/>
      <c r="C1119" s="127" t="s">
        <v>2762</v>
      </c>
      <c r="D1119" s="152" t="s">
        <v>2763</v>
      </c>
      <c r="E1119" s="153">
        <v>2</v>
      </c>
      <c r="F1119" s="154"/>
      <c r="G1119" s="155">
        <v>4.9</v>
      </c>
      <c r="H1119" s="36">
        <f>G1119*0.5*0.9*0.95</f>
        <v>2.09475</v>
      </c>
      <c r="I1119" s="62">
        <f>H1119*0.94</f>
        <v>1.969065</v>
      </c>
      <c r="J1119" s="62">
        <f>H1119*0.87</f>
        <v>1.8224325</v>
      </c>
      <c r="K1119" s="129" t="s">
        <v>2762</v>
      </c>
      <c r="L1119" s="39"/>
      <c r="M1119" s="40" t="str">
        <f>IF(L1119&lt;1,"",IF(L1119&lt;6,0,IF(L1119&lt;12,0.06,IF(L1119&gt;11,0.13,0))))</f>
        <v/>
      </c>
      <c r="N1119" s="41" t="str">
        <f>IF(L1119=0,"",IF(L1119&lt;6,H1119,IF(L1119&lt;12,I1119,J1119)))</f>
        <v/>
      </c>
      <c r="O1119" s="40" t="str">
        <f>_xlfn.IFERROR(L1119*N1119,"")</f>
        <v/>
      </c>
    </row>
    <row ht="45" customHeight="1" r="1120" s="28" customFormat="1">
      <c r="A1120" s="126">
        <v>8055035685762</v>
      </c>
      <c r="B1120" s="30"/>
      <c r="C1120" s="127" t="s">
        <v>2764</v>
      </c>
      <c r="D1120" s="152" t="s">
        <v>2765</v>
      </c>
      <c r="E1120" s="153">
        <v>2</v>
      </c>
      <c r="F1120" s="154"/>
      <c r="G1120" s="155">
        <v>22.9</v>
      </c>
      <c r="H1120" s="36">
        <f>G1120*0.5*0.9*0.95</f>
        <v>9.78975</v>
      </c>
      <c r="I1120" s="62">
        <f>H1120*0.94</f>
        <v>9.202365</v>
      </c>
      <c r="J1120" s="62">
        <f>H1120*0.87</f>
        <v>8.5170825</v>
      </c>
      <c r="K1120" s="129" t="s">
        <v>2764</v>
      </c>
      <c r="L1120" s="39"/>
      <c r="M1120" s="40" t="str">
        <f>IF(L1120&lt;1,"",IF(L1120&lt;6,0,IF(L1120&lt;12,0.06,IF(L1120&gt;11,0.13,0))))</f>
        <v/>
      </c>
      <c r="N1120" s="41" t="str">
        <f>IF(L1120=0,"",IF(L1120&lt;6,H1120,IF(L1120&lt;12,I1120,J1120)))</f>
        <v/>
      </c>
      <c r="O1120" s="40" t="str">
        <f>_xlfn.IFERROR(L1120*N1120,"")</f>
        <v/>
      </c>
    </row>
    <row ht="45" customHeight="1" r="1121" s="28" customFormat="1">
      <c r="A1121" s="126">
        <v>8055035685779</v>
      </c>
      <c r="B1121" s="30"/>
      <c r="C1121" s="127" t="s">
        <v>2766</v>
      </c>
      <c r="D1121" s="152" t="s">
        <v>2767</v>
      </c>
      <c r="E1121" s="153">
        <v>2</v>
      </c>
      <c r="F1121" s="154"/>
      <c r="G1121" s="155">
        <v>17.9</v>
      </c>
      <c r="H1121" s="36">
        <f>G1121*0.5*0.9*0.95</f>
        <v>7.65225</v>
      </c>
      <c r="I1121" s="62">
        <f>H1121*0.94</f>
        <v>7.193115</v>
      </c>
      <c r="J1121" s="62">
        <f>H1121*0.87</f>
        <v>6.6574575</v>
      </c>
      <c r="K1121" s="129" t="s">
        <v>2766</v>
      </c>
      <c r="L1121" s="39"/>
      <c r="M1121" s="40" t="str">
        <f>IF(L1121&lt;1,"",IF(L1121&lt;6,0,IF(L1121&lt;12,0.06,IF(L1121&gt;11,0.13,0))))</f>
        <v/>
      </c>
      <c r="N1121" s="41" t="str">
        <f>IF(L1121=0,"",IF(L1121&lt;6,H1121,IF(L1121&lt;12,I1121,J1121)))</f>
        <v/>
      </c>
      <c r="O1121" s="40" t="str">
        <f>_xlfn.IFERROR(L1121*N1121,"")</f>
        <v/>
      </c>
    </row>
    <row ht="45" customHeight="1" r="1122" s="28" customFormat="1">
      <c r="A1122" s="126">
        <v>8055035685694</v>
      </c>
      <c r="B1122" s="30"/>
      <c r="C1122" s="127" t="s">
        <v>2768</v>
      </c>
      <c r="D1122" s="152" t="s">
        <v>2769</v>
      </c>
      <c r="E1122" s="153">
        <v>2</v>
      </c>
      <c r="F1122" s="154"/>
      <c r="G1122" s="155">
        <v>16.9</v>
      </c>
      <c r="H1122" s="36">
        <f>G1122*0.5*0.9*0.95</f>
        <v>7.22475</v>
      </c>
      <c r="I1122" s="62">
        <f>H1122*0.94</f>
        <v>6.791265</v>
      </c>
      <c r="J1122" s="62">
        <f>H1122*0.87</f>
        <v>6.2855325</v>
      </c>
      <c r="K1122" s="129" t="s">
        <v>2768</v>
      </c>
      <c r="L1122" s="39"/>
      <c r="M1122" s="40" t="str">
        <f>IF(L1122&lt;1,"",IF(L1122&lt;6,0,IF(L1122&lt;12,0.06,IF(L1122&gt;11,0.13,0))))</f>
        <v/>
      </c>
      <c r="N1122" s="41" t="str">
        <f>IF(L1122=0,"",IF(L1122&lt;6,H1122,IF(L1122&lt;12,I1122,J1122)))</f>
        <v/>
      </c>
      <c r="O1122" s="40" t="str">
        <f>_xlfn.IFERROR(L1122*N1122,"")</f>
        <v/>
      </c>
    </row>
    <row ht="45" customHeight="1" r="1123" s="28" customFormat="1">
      <c r="A1123" s="126">
        <v>8055035685700</v>
      </c>
      <c r="B1123" s="30"/>
      <c r="C1123" s="127" t="s">
        <v>2770</v>
      </c>
      <c r="D1123" s="152" t="s">
        <v>2771</v>
      </c>
      <c r="E1123" s="153">
        <v>2</v>
      </c>
      <c r="F1123" s="154"/>
      <c r="G1123" s="155">
        <v>16.9</v>
      </c>
      <c r="H1123" s="36">
        <f>G1123*0.5*0.9*0.95</f>
        <v>7.22475</v>
      </c>
      <c r="I1123" s="62">
        <f>H1123*0.94</f>
        <v>6.791265</v>
      </c>
      <c r="J1123" s="62">
        <f>H1123*0.87</f>
        <v>6.2855325</v>
      </c>
      <c r="K1123" s="129" t="s">
        <v>2770</v>
      </c>
      <c r="L1123" s="39"/>
      <c r="M1123" s="40" t="str">
        <f>IF(L1123&lt;1,"",IF(L1123&lt;6,0,IF(L1123&lt;12,0.06,IF(L1123&gt;11,0.13,0))))</f>
        <v/>
      </c>
      <c r="N1123" s="41" t="str">
        <f>IF(L1123=0,"",IF(L1123&lt;6,H1123,IF(L1123&lt;12,I1123,J1123)))</f>
        <v/>
      </c>
      <c r="O1123" s="40" t="str">
        <f>_xlfn.IFERROR(L1123*N1123,"")</f>
        <v/>
      </c>
    </row>
    <row ht="45" customHeight="1" r="1124" s="28" customFormat="1">
      <c r="A1124" s="126">
        <v>8055035685687</v>
      </c>
      <c r="B1124" s="30"/>
      <c r="C1124" s="127" t="s">
        <v>2772</v>
      </c>
      <c r="D1124" s="152" t="s">
        <v>2773</v>
      </c>
      <c r="E1124" s="153">
        <v>2</v>
      </c>
      <c r="F1124" s="154"/>
      <c r="G1124" s="155">
        <v>16.9</v>
      </c>
      <c r="H1124" s="36">
        <f>G1124*0.5*0.9*0.95</f>
        <v>7.22475</v>
      </c>
      <c r="I1124" s="62">
        <f>H1124*0.94</f>
        <v>6.791265</v>
      </c>
      <c r="J1124" s="62">
        <f>H1124*0.87</f>
        <v>6.2855325</v>
      </c>
      <c r="K1124" s="129" t="s">
        <v>2772</v>
      </c>
      <c r="L1124" s="39"/>
      <c r="M1124" s="40" t="str">
        <f>IF(L1124&lt;1,"",IF(L1124&lt;6,0,IF(L1124&lt;12,0.06,IF(L1124&gt;11,0.13,0))))</f>
        <v/>
      </c>
      <c r="N1124" s="41" t="str">
        <f>IF(L1124=0,"",IF(L1124&lt;6,H1124,IF(L1124&lt;12,I1124,J1124)))</f>
        <v/>
      </c>
      <c r="O1124" s="40" t="str">
        <f>_xlfn.IFERROR(L1124*N1124,"")</f>
        <v/>
      </c>
    </row>
    <row ht="45" customHeight="1" r="1125" s="28" customFormat="1">
      <c r="A1125" s="126">
        <v>8055035685915</v>
      </c>
      <c r="B1125" s="30"/>
      <c r="C1125" s="127" t="s">
        <v>2774</v>
      </c>
      <c r="D1125" s="152" t="s">
        <v>2775</v>
      </c>
      <c r="E1125" s="153">
        <v>2</v>
      </c>
      <c r="F1125" s="154"/>
      <c r="G1125" s="155">
        <v>16.9</v>
      </c>
      <c r="H1125" s="36">
        <f>G1125*0.5*0.9*0.95</f>
        <v>7.22475</v>
      </c>
      <c r="I1125" s="62">
        <f>H1125*0.94</f>
        <v>6.791265</v>
      </c>
      <c r="J1125" s="62">
        <f>H1125*0.87</f>
        <v>6.2855325</v>
      </c>
      <c r="K1125" s="129" t="s">
        <v>2774</v>
      </c>
      <c r="L1125" s="39"/>
      <c r="M1125" s="40" t="str">
        <f>IF(L1125&lt;1,"",IF(L1125&lt;6,0,IF(L1125&lt;12,0.06,IF(L1125&gt;11,0.13,0))))</f>
        <v/>
      </c>
      <c r="N1125" s="41" t="str">
        <f>IF(L1125=0,"",IF(L1125&lt;6,H1125,IF(L1125&lt;12,I1125,J1125)))</f>
        <v/>
      </c>
      <c r="O1125" s="40" t="str">
        <f>_xlfn.IFERROR(L1125*N1125,"")</f>
        <v/>
      </c>
    </row>
    <row ht="45" customHeight="1" r="1126" s="28" customFormat="1">
      <c r="A1126" s="126">
        <v>8055035685885</v>
      </c>
      <c r="B1126" s="30"/>
      <c r="C1126" s="127" t="s">
        <v>2776</v>
      </c>
      <c r="D1126" s="152" t="s">
        <v>2777</v>
      </c>
      <c r="E1126" s="153">
        <v>2</v>
      </c>
      <c r="F1126" s="154"/>
      <c r="G1126" s="155">
        <v>16.9</v>
      </c>
      <c r="H1126" s="36">
        <f>G1126*0.5*0.9*0.95</f>
        <v>7.22475</v>
      </c>
      <c r="I1126" s="62">
        <f>H1126*0.94</f>
        <v>6.791265</v>
      </c>
      <c r="J1126" s="62">
        <f>H1126*0.87</f>
        <v>6.2855325</v>
      </c>
      <c r="K1126" s="129" t="s">
        <v>2776</v>
      </c>
      <c r="L1126" s="39"/>
      <c r="M1126" s="40" t="str">
        <f>IF(L1126&lt;1,"",IF(L1126&lt;6,0,IF(L1126&lt;12,0.06,IF(L1126&gt;11,0.13,0))))</f>
        <v/>
      </c>
      <c r="N1126" s="41" t="str">
        <f>IF(L1126=0,"",IF(L1126&lt;6,H1126,IF(L1126&lt;12,I1126,J1126)))</f>
        <v/>
      </c>
      <c r="O1126" s="40" t="str">
        <f>_xlfn.IFERROR(L1126*N1126,"")</f>
        <v/>
      </c>
    </row>
    <row ht="45" customHeight="1" r="1127" s="28" customFormat="1">
      <c r="A1127" s="126">
        <v>8055035685892</v>
      </c>
      <c r="B1127" s="30"/>
      <c r="C1127" s="127" t="s">
        <v>2778</v>
      </c>
      <c r="D1127" s="152" t="s">
        <v>2779</v>
      </c>
      <c r="E1127" s="153">
        <v>2</v>
      </c>
      <c r="F1127" s="154"/>
      <c r="G1127" s="155">
        <v>16.9</v>
      </c>
      <c r="H1127" s="36">
        <f>G1127*0.5*0.9*0.95</f>
        <v>7.22475</v>
      </c>
      <c r="I1127" s="62">
        <f>H1127*0.94</f>
        <v>6.791265</v>
      </c>
      <c r="J1127" s="62">
        <f>H1127*0.87</f>
        <v>6.2855325</v>
      </c>
      <c r="K1127" s="129" t="s">
        <v>2778</v>
      </c>
      <c r="L1127" s="39"/>
      <c r="M1127" s="40" t="str">
        <f>IF(L1127&lt;1,"",IF(L1127&lt;6,0,IF(L1127&lt;12,0.06,IF(L1127&gt;11,0.13,0))))</f>
        <v/>
      </c>
      <c r="N1127" s="41" t="str">
        <f>IF(L1127=0,"",IF(L1127&lt;6,H1127,IF(L1127&lt;12,I1127,J1127)))</f>
        <v/>
      </c>
      <c r="O1127" s="40" t="str">
        <f>_xlfn.IFERROR(L1127*N1127,"")</f>
        <v/>
      </c>
    </row>
    <row ht="45" customHeight="1" r="1128" s="28" customFormat="1">
      <c r="A1128" s="126">
        <v>8055035685908</v>
      </c>
      <c r="B1128" s="30"/>
      <c r="C1128" s="127" t="s">
        <v>2780</v>
      </c>
      <c r="D1128" s="152" t="s">
        <v>2781</v>
      </c>
      <c r="E1128" s="153">
        <v>2</v>
      </c>
      <c r="F1128" s="154"/>
      <c r="G1128" s="155">
        <v>16.9</v>
      </c>
      <c r="H1128" s="36">
        <f>G1128*0.5*0.9*0.95</f>
        <v>7.22475</v>
      </c>
      <c r="I1128" s="62">
        <f>H1128*0.94</f>
        <v>6.791265</v>
      </c>
      <c r="J1128" s="62">
        <f>H1128*0.87</f>
        <v>6.2855325</v>
      </c>
      <c r="K1128" s="129" t="s">
        <v>2780</v>
      </c>
      <c r="L1128" s="39"/>
      <c r="M1128" s="40" t="str">
        <f>IF(L1128&lt;1,"",IF(L1128&lt;6,0,IF(L1128&lt;12,0.06,IF(L1128&gt;11,0.13,0))))</f>
        <v/>
      </c>
      <c r="N1128" s="41" t="str">
        <f>IF(L1128=0,"",IF(L1128&lt;6,H1128,IF(L1128&lt;12,I1128,J1128)))</f>
        <v/>
      </c>
      <c r="O1128" s="40" t="str">
        <f>_xlfn.IFERROR(L1128*N1128,"")</f>
        <v/>
      </c>
    </row>
    <row ht="45" customHeight="1" r="1129" s="28" customFormat="1">
      <c r="A1129" s="126">
        <v>8055035685632</v>
      </c>
      <c r="B1129" s="30"/>
      <c r="C1129" s="127" t="s">
        <v>2782</v>
      </c>
      <c r="D1129" s="152" t="s">
        <v>2783</v>
      </c>
      <c r="E1129" s="153">
        <v>1</v>
      </c>
      <c r="F1129" s="154"/>
      <c r="G1129" s="155">
        <v>69</v>
      </c>
      <c r="H1129" s="36">
        <f>G1129*0.5*0.9*0.95</f>
        <v>29.4975</v>
      </c>
      <c r="I1129" s="62">
        <f>H1129*0.94</f>
        <v>27.72765</v>
      </c>
      <c r="J1129" s="62">
        <f>H1129*0.87</f>
        <v>25.662825</v>
      </c>
      <c r="K1129" s="129" t="s">
        <v>2782</v>
      </c>
      <c r="L1129" s="39"/>
      <c r="M1129" s="40" t="str">
        <f>IF(L1129&lt;1,"",IF(L1129&lt;6,0,IF(L1129&lt;12,0.06,IF(L1129&gt;11,0.13,0))))</f>
        <v/>
      </c>
      <c r="N1129" s="41" t="str">
        <f>IF(L1129=0,"",IF(L1129&lt;6,H1129,IF(L1129&lt;12,I1129,J1129)))</f>
        <v/>
      </c>
      <c r="O1129" s="40" t="str">
        <f>_xlfn.IFERROR(L1129*N1129,"")</f>
        <v/>
      </c>
    </row>
    <row ht="45" customHeight="1" r="1130" s="28" customFormat="1">
      <c r="A1130" s="126">
        <v>8055035685649</v>
      </c>
      <c r="B1130" s="30"/>
      <c r="C1130" s="127" t="s">
        <v>2784</v>
      </c>
      <c r="D1130" s="152" t="s">
        <v>2785</v>
      </c>
      <c r="E1130" s="153">
        <v>1</v>
      </c>
      <c r="F1130" s="154"/>
      <c r="G1130" s="155">
        <v>69</v>
      </c>
      <c r="H1130" s="36">
        <f>G1130*0.5*0.9*0.95</f>
        <v>29.4975</v>
      </c>
      <c r="I1130" s="62">
        <f>H1130*0.94</f>
        <v>27.72765</v>
      </c>
      <c r="J1130" s="62">
        <f>H1130*0.87</f>
        <v>25.662825</v>
      </c>
      <c r="K1130" s="129" t="s">
        <v>2784</v>
      </c>
      <c r="L1130" s="39"/>
      <c r="M1130" s="40" t="str">
        <f>IF(L1130&lt;1,"",IF(L1130&lt;6,0,IF(L1130&lt;12,0.06,IF(L1130&gt;11,0.13,0))))</f>
        <v/>
      </c>
      <c r="N1130" s="41" t="str">
        <f>IF(L1130=0,"",IF(L1130&lt;6,H1130,IF(L1130&lt;12,I1130,J1130)))</f>
        <v/>
      </c>
      <c r="O1130" s="40" t="str">
        <f>_xlfn.IFERROR(L1130*N1130,"")</f>
        <v/>
      </c>
    </row>
    <row ht="45" customHeight="1" r="1131" s="28" customFormat="1">
      <c r="A1131" s="126">
        <v>8055035685656</v>
      </c>
      <c r="B1131" s="30"/>
      <c r="C1131" s="127" t="s">
        <v>2786</v>
      </c>
      <c r="D1131" s="152" t="s">
        <v>2787</v>
      </c>
      <c r="E1131" s="153">
        <v>1</v>
      </c>
      <c r="F1131" s="154"/>
      <c r="G1131" s="155">
        <v>39.9</v>
      </c>
      <c r="H1131" s="36">
        <f>G1131*0.5*0.9*0.95</f>
        <v>17.05725</v>
      </c>
      <c r="I1131" s="62">
        <f>H1131*0.94</f>
        <v>16.033815</v>
      </c>
      <c r="J1131" s="62">
        <f>H1131*0.87</f>
        <v>14.8398075</v>
      </c>
      <c r="K1131" s="129" t="s">
        <v>2786</v>
      </c>
      <c r="L1131" s="39"/>
      <c r="M1131" s="40" t="str">
        <f>IF(L1131&lt;1,"",IF(L1131&lt;6,0,IF(L1131&lt;12,0.06,IF(L1131&gt;11,0.13,0))))</f>
        <v/>
      </c>
      <c r="N1131" s="41" t="str">
        <f>IF(L1131=0,"",IF(L1131&lt;6,H1131,IF(L1131&lt;12,I1131,J1131)))</f>
        <v/>
      </c>
      <c r="O1131" s="40" t="str">
        <f>_xlfn.IFERROR(L1131*N1131,"")</f>
        <v/>
      </c>
    </row>
    <row ht="45" customHeight="1" r="1132" s="28" customFormat="1">
      <c r="A1132" s="126">
        <v>8055035685663</v>
      </c>
      <c r="B1132" s="30"/>
      <c r="C1132" s="127" t="s">
        <v>2788</v>
      </c>
      <c r="D1132" s="152" t="s">
        <v>2789</v>
      </c>
      <c r="E1132" s="153">
        <v>1</v>
      </c>
      <c r="F1132" s="154"/>
      <c r="G1132" s="155">
        <v>39.9</v>
      </c>
      <c r="H1132" s="36">
        <f>G1132*0.5*0.9*0.95</f>
        <v>17.05725</v>
      </c>
      <c r="I1132" s="62">
        <f>H1132*0.94</f>
        <v>16.033815</v>
      </c>
      <c r="J1132" s="62">
        <f>H1132*0.87</f>
        <v>14.8398075</v>
      </c>
      <c r="K1132" s="129" t="s">
        <v>2788</v>
      </c>
      <c r="L1132" s="39"/>
      <c r="M1132" s="40" t="str">
        <f>IF(L1132&lt;1,"",IF(L1132&lt;6,0,IF(L1132&lt;12,0.06,IF(L1132&gt;11,0.13,0))))</f>
        <v/>
      </c>
      <c r="N1132" s="41" t="str">
        <f>IF(L1132=0,"",IF(L1132&lt;6,H1132,IF(L1132&lt;12,I1132,J1132)))</f>
        <v/>
      </c>
      <c r="O1132" s="40" t="str">
        <f>_xlfn.IFERROR(L1132*N1132,"")</f>
        <v/>
      </c>
    </row>
    <row ht="45" customHeight="1" r="1133" s="28" customFormat="1">
      <c r="A1133" s="126">
        <v>8055035686035</v>
      </c>
      <c r="B1133" s="30"/>
      <c r="C1133" s="127" t="s">
        <v>2790</v>
      </c>
      <c r="D1133" s="152" t="s">
        <v>2791</v>
      </c>
      <c r="E1133" s="153">
        <v>2</v>
      </c>
      <c r="F1133" s="154"/>
      <c r="G1133" s="155">
        <v>13.9</v>
      </c>
      <c r="H1133" s="36">
        <f>G1133*0.5*0.9*0.95</f>
        <v>5.94225</v>
      </c>
      <c r="I1133" s="62">
        <f>H1133*0.94</f>
        <v>5.585715</v>
      </c>
      <c r="J1133" s="62">
        <f>H1133*0.87</f>
        <v>5.1697575</v>
      </c>
      <c r="K1133" s="129" t="s">
        <v>2790</v>
      </c>
      <c r="L1133" s="39"/>
      <c r="M1133" s="40" t="str">
        <f>IF(L1133&lt;1,"",IF(L1133&lt;6,0,IF(L1133&lt;12,0.06,IF(L1133&gt;11,0.13,0))))</f>
        <v/>
      </c>
      <c r="N1133" s="41" t="str">
        <f>IF(L1133=0,"",IF(L1133&lt;6,H1133,IF(L1133&lt;12,I1133,J1133)))</f>
        <v/>
      </c>
      <c r="O1133" s="40" t="str">
        <f>_xlfn.IFERROR(L1133*N1133,"")</f>
        <v/>
      </c>
    </row>
    <row ht="45" customHeight="1" r="1134" s="28" customFormat="1">
      <c r="A1134" s="126">
        <v>8055035686042</v>
      </c>
      <c r="B1134" s="30"/>
      <c r="C1134" s="127" t="s">
        <v>2792</v>
      </c>
      <c r="D1134" s="152" t="s">
        <v>2793</v>
      </c>
      <c r="E1134" s="153">
        <v>2</v>
      </c>
      <c r="F1134" s="154"/>
      <c r="G1134" s="155">
        <v>13.9</v>
      </c>
      <c r="H1134" s="36">
        <f>G1134*0.5*0.9*0.95</f>
        <v>5.94225</v>
      </c>
      <c r="I1134" s="62">
        <f>H1134*0.94</f>
        <v>5.585715</v>
      </c>
      <c r="J1134" s="62">
        <f>H1134*0.87</f>
        <v>5.1697575</v>
      </c>
      <c r="K1134" s="129" t="s">
        <v>2792</v>
      </c>
      <c r="L1134" s="39"/>
      <c r="M1134" s="40" t="str">
        <f>IF(L1134&lt;1,"",IF(L1134&lt;6,0,IF(L1134&lt;12,0.06,IF(L1134&gt;11,0.13,0))))</f>
        <v/>
      </c>
      <c r="N1134" s="41" t="str">
        <f>IF(L1134=0,"",IF(L1134&lt;6,H1134,IF(L1134&lt;12,I1134,J1134)))</f>
        <v/>
      </c>
      <c r="O1134" s="40" t="str">
        <f>_xlfn.IFERROR(L1134*N1134,"")</f>
        <v/>
      </c>
    </row>
    <row ht="45" customHeight="1" r="1135" s="28" customFormat="1">
      <c r="A1135" s="126">
        <v>8055035686059</v>
      </c>
      <c r="B1135" s="30"/>
      <c r="C1135" s="127" t="s">
        <v>2794</v>
      </c>
      <c r="D1135" s="152" t="s">
        <v>2795</v>
      </c>
      <c r="E1135" s="153">
        <v>2</v>
      </c>
      <c r="F1135" s="154"/>
      <c r="G1135" s="155">
        <v>15.9</v>
      </c>
      <c r="H1135" s="36">
        <f>G1135*0.5*0.9*0.95</f>
        <v>6.79725</v>
      </c>
      <c r="I1135" s="62">
        <f>H1135*0.94</f>
        <v>6.389415</v>
      </c>
      <c r="J1135" s="62">
        <f>H1135*0.87</f>
        <v>5.9136075</v>
      </c>
      <c r="K1135" s="129" t="s">
        <v>2794</v>
      </c>
      <c r="L1135" s="39"/>
      <c r="M1135" s="40" t="str">
        <f>IF(L1135&lt;1,"",IF(L1135&lt;6,0,IF(L1135&lt;12,0.06,IF(L1135&gt;11,0.13,0))))</f>
        <v/>
      </c>
      <c r="N1135" s="41" t="str">
        <f>IF(L1135=0,"",IF(L1135&lt;6,H1135,IF(L1135&lt;12,I1135,J1135)))</f>
        <v/>
      </c>
      <c r="O1135" s="40" t="str">
        <f>_xlfn.IFERROR(L1135*N1135,"")</f>
        <v/>
      </c>
    </row>
    <row ht="45" customHeight="1" r="1136" s="28" customFormat="1">
      <c r="A1136" s="126">
        <v>8055035686066</v>
      </c>
      <c r="B1136" s="164"/>
      <c r="C1136" s="127" t="s">
        <v>2796</v>
      </c>
      <c r="D1136" s="152" t="s">
        <v>2797</v>
      </c>
      <c r="E1136" s="153">
        <v>2</v>
      </c>
      <c r="F1136" s="154"/>
      <c r="G1136" s="155">
        <v>15.9</v>
      </c>
      <c r="H1136" s="36">
        <f>G1136*0.5*0.9*0.95</f>
        <v>6.79725</v>
      </c>
      <c r="I1136" s="62">
        <f>H1136*0.94</f>
        <v>6.389415</v>
      </c>
      <c r="J1136" s="62">
        <f>H1136*0.87</f>
        <v>5.9136075</v>
      </c>
      <c r="K1136" s="129" t="s">
        <v>2796</v>
      </c>
      <c r="L1136" s="39"/>
      <c r="M1136" s="40" t="str">
        <f>IF(L1136&lt;1,"",IF(L1136&lt;6,0,IF(L1136&lt;12,0.06,IF(L1136&gt;11,0.13,0))))</f>
        <v/>
      </c>
      <c r="N1136" s="41" t="str">
        <f>IF(L1136=0,"",IF(L1136&lt;6,H1136,IF(L1136&lt;12,I1136,J1136)))</f>
        <v/>
      </c>
      <c r="O1136" s="40" t="str">
        <f>_xlfn.IFERROR(L1136*N1136,"")</f>
        <v/>
      </c>
    </row>
    <row ht="45" customHeight="1" r="1137" s="28" customFormat="1">
      <c r="A1137" s="165" t="s">
        <v>2798</v>
      </c>
      <c r="B1137" s="166"/>
      <c r="C1137" s="167" t="s">
        <v>2799</v>
      </c>
      <c r="D1137" s="152" t="s">
        <v>2800</v>
      </c>
      <c r="E1137" s="153">
        <v>1</v>
      </c>
      <c r="F1137" s="168">
        <v>1</v>
      </c>
      <c r="G1137" s="169">
        <v>24.9</v>
      </c>
      <c r="H1137" s="36">
        <f>G1137*0.5*0.9*0.95</f>
        <v>10.64475</v>
      </c>
      <c r="I1137" s="62">
        <f>H1137*0.94</f>
        <v>10.006065</v>
      </c>
      <c r="J1137" s="62">
        <f>H1137*0.87</f>
        <v>9.2609325</v>
      </c>
      <c r="K1137" s="129" t="s">
        <v>2799</v>
      </c>
      <c r="L1137" s="39"/>
      <c r="M1137" s="40" t="str">
        <f>IF(L1137&lt;1,"",IF(L1137&lt;6,0,IF(L1137&lt;12,0.06,IF(L1137&gt;11,0.13,0))))</f>
        <v/>
      </c>
      <c r="N1137" s="41" t="str">
        <f>IF(L1137=0,"",IF(L1137&lt;6,H1137,IF(L1137&lt;12,I1137,J1137)))</f>
        <v/>
      </c>
      <c r="O1137" s="170" t="str">
        <f>_xlfn.IFERROR(L1137*N1137,"")</f>
        <v/>
      </c>
      <c r="P1137" s="171"/>
      <c r="Q1137" s="132"/>
      <c r="R1137" s="172"/>
      <c r="S1137" s="173"/>
      <c r="T1137" s="174"/>
      <c r="U1137" s="175"/>
      <c r="V1137" s="176"/>
      <c r="W1137" s="177"/>
      <c r="X1137" s="171"/>
      <c r="Y1137" s="132"/>
      <c r="Z1137" s="172"/>
      <c r="AA1137" s="173"/>
      <c r="AB1137" s="174"/>
      <c r="AC1137" s="175"/>
      <c r="AD1137" s="176"/>
      <c r="AE1137" s="177"/>
      <c r="AF1137" s="171"/>
      <c r="AG1137" s="132"/>
      <c r="AH1137" s="172"/>
      <c r="AI1137" s="173"/>
      <c r="AJ1137" s="174"/>
      <c r="AK1137" s="175"/>
      <c r="AL1137" s="176"/>
      <c r="AM1137" s="177"/>
      <c r="AN1137" s="171"/>
      <c r="AO1137" s="132"/>
      <c r="AP1137" s="172"/>
      <c r="AQ1137" s="173"/>
      <c r="AR1137" s="174"/>
      <c r="AS1137" s="175"/>
      <c r="AT1137" s="176"/>
      <c r="AU1137" s="177"/>
      <c r="AV1137" s="171"/>
      <c r="AW1137" s="132"/>
      <c r="AX1137" s="172"/>
      <c r="AY1137" s="173"/>
      <c r="AZ1137" s="174"/>
      <c r="BA1137" s="175"/>
      <c r="BB1137" s="176"/>
      <c r="BC1137" s="177"/>
      <c r="BD1137" s="171"/>
      <c r="BE1137" s="132"/>
      <c r="BF1137" s="172"/>
      <c r="BG1137" s="173"/>
      <c r="BH1137" s="174"/>
      <c r="BI1137" s="175"/>
      <c r="BJ1137" s="176"/>
      <c r="BK1137" s="177"/>
      <c r="BL1137" s="171"/>
      <c r="BM1137" s="132"/>
      <c r="BN1137" s="172"/>
      <c r="BO1137" s="173"/>
      <c r="BP1137" s="174"/>
      <c r="BQ1137" s="175"/>
      <c r="BR1137" s="176"/>
      <c r="BS1137" s="177"/>
      <c r="BT1137" s="171"/>
      <c r="BU1137" s="132"/>
      <c r="BV1137" s="172"/>
      <c r="BW1137" s="173"/>
      <c r="BX1137" s="174"/>
      <c r="BY1137" s="175"/>
      <c r="BZ1137" s="176"/>
      <c r="CA1137" s="177"/>
      <c r="CB1137" s="171"/>
      <c r="CC1137" s="132"/>
      <c r="CD1137" s="172"/>
      <c r="CE1137" s="173"/>
      <c r="CF1137" s="174"/>
      <c r="CG1137" s="175"/>
      <c r="CH1137" s="176"/>
    </row>
    <row ht="45" customHeight="1" r="1138" s="28" customFormat="1">
      <c r="A1138" s="126">
        <v>8055035686448</v>
      </c>
      <c r="B1138" s="30"/>
      <c r="C1138" s="178" t="s">
        <v>2801</v>
      </c>
      <c r="D1138" s="152" t="s">
        <v>2802</v>
      </c>
      <c r="E1138" s="153">
        <v>1</v>
      </c>
      <c r="F1138" s="168">
        <v>1</v>
      </c>
      <c r="G1138" s="169">
        <v>24.9</v>
      </c>
      <c r="H1138" s="36">
        <f>G1138*0.5*0.9*0.95</f>
        <v>10.64475</v>
      </c>
      <c r="I1138" s="62">
        <f>H1138*0.94</f>
        <v>10.006065</v>
      </c>
      <c r="J1138" s="62">
        <f>H1138*0.87</f>
        <v>9.2609325</v>
      </c>
      <c r="K1138" s="129" t="s">
        <v>2801</v>
      </c>
      <c r="L1138" s="39"/>
      <c r="M1138" s="40" t="str">
        <f>IF(L1138&lt;1,"",IF(L1138&lt;6,0,IF(L1138&lt;12,0.06,IF(L1138&gt;11,0.13,0))))</f>
        <v/>
      </c>
      <c r="N1138" s="41" t="str">
        <f>IF(L1138=0,"",IF(L1138&lt;6,H1138,IF(L1138&lt;12,I1138,J1138)))</f>
        <v/>
      </c>
      <c r="O1138" s="170" t="str">
        <f>_xlfn.IFERROR(L1138*N1138,"")</f>
        <v/>
      </c>
      <c r="P1138" s="171"/>
      <c r="Q1138" s="132"/>
      <c r="R1138" s="172"/>
      <c r="S1138" s="173"/>
      <c r="T1138" s="174"/>
      <c r="U1138" s="175"/>
      <c r="V1138" s="176"/>
      <c r="W1138" s="177"/>
      <c r="X1138" s="171"/>
      <c r="Y1138" s="132"/>
      <c r="Z1138" s="172"/>
      <c r="AA1138" s="173"/>
      <c r="AB1138" s="174"/>
      <c r="AC1138" s="175"/>
      <c r="AD1138" s="176"/>
      <c r="AE1138" s="177"/>
      <c r="AF1138" s="171"/>
      <c r="AG1138" s="132"/>
      <c r="AH1138" s="172"/>
      <c r="AI1138" s="173"/>
      <c r="AJ1138" s="174"/>
      <c r="AK1138" s="175"/>
      <c r="AL1138" s="176"/>
      <c r="AM1138" s="177"/>
      <c r="AN1138" s="171"/>
      <c r="AO1138" s="132"/>
      <c r="AP1138" s="172"/>
      <c r="AQ1138" s="173"/>
      <c r="AR1138" s="174"/>
      <c r="AS1138" s="175"/>
      <c r="AT1138" s="176"/>
      <c r="AU1138" s="177"/>
      <c r="AV1138" s="171"/>
      <c r="AW1138" s="132"/>
      <c r="AX1138" s="172"/>
      <c r="AY1138" s="173"/>
      <c r="AZ1138" s="174"/>
      <c r="BA1138" s="175"/>
      <c r="BB1138" s="176"/>
      <c r="BC1138" s="177"/>
      <c r="BD1138" s="171"/>
      <c r="BE1138" s="132"/>
      <c r="BF1138" s="172"/>
      <c r="BG1138" s="173"/>
      <c r="BH1138" s="174"/>
      <c r="BI1138" s="175"/>
      <c r="BJ1138" s="176"/>
      <c r="BK1138" s="177"/>
      <c r="BL1138" s="171"/>
      <c r="BM1138" s="132"/>
      <c r="BN1138" s="172"/>
      <c r="BO1138" s="173"/>
      <c r="BP1138" s="174"/>
      <c r="BQ1138" s="175"/>
      <c r="BR1138" s="176"/>
      <c r="BS1138" s="177"/>
      <c r="BT1138" s="171"/>
      <c r="BU1138" s="132"/>
      <c r="BV1138" s="172"/>
      <c r="BW1138" s="173"/>
      <c r="BX1138" s="174"/>
      <c r="BY1138" s="175"/>
      <c r="BZ1138" s="176"/>
      <c r="CA1138" s="177"/>
      <c r="CB1138" s="171"/>
      <c r="CC1138" s="132"/>
      <c r="CD1138" s="172"/>
      <c r="CE1138" s="173"/>
      <c r="CF1138" s="174"/>
      <c r="CG1138" s="175"/>
      <c r="CH1138" s="176"/>
    </row>
    <row ht="45" customHeight="1" r="1139" s="28" customFormat="1">
      <c r="A1139" s="126">
        <v>8055035686424</v>
      </c>
      <c r="B1139" s="30"/>
      <c r="C1139" s="178" t="s">
        <v>2803</v>
      </c>
      <c r="D1139" s="152" t="s">
        <v>2804</v>
      </c>
      <c r="E1139" s="153">
        <v>1</v>
      </c>
      <c r="F1139" s="168">
        <v>1</v>
      </c>
      <c r="G1139" s="169">
        <v>24.9</v>
      </c>
      <c r="H1139" s="36">
        <f>G1139*0.5*0.9*0.95</f>
        <v>10.64475</v>
      </c>
      <c r="I1139" s="62">
        <f>H1139*0.94</f>
        <v>10.006065</v>
      </c>
      <c r="J1139" s="62">
        <f>H1139*0.87</f>
        <v>9.2609325</v>
      </c>
      <c r="K1139" s="129" t="s">
        <v>2803</v>
      </c>
      <c r="L1139" s="39"/>
      <c r="M1139" s="40" t="str">
        <f>IF(L1139&lt;1,"",IF(L1139&lt;6,0,IF(L1139&lt;12,0.06,IF(L1139&gt;11,0.13,0))))</f>
        <v/>
      </c>
      <c r="N1139" s="41" t="str">
        <f>IF(L1139=0,"",IF(L1139&lt;6,H1139,IF(L1139&lt;12,I1139,J1139)))</f>
        <v/>
      </c>
      <c r="O1139" s="170" t="str">
        <f>_xlfn.IFERROR(L1139*N1139,"")</f>
        <v/>
      </c>
      <c r="P1139" s="171"/>
      <c r="Q1139" s="132"/>
      <c r="R1139" s="172"/>
      <c r="S1139" s="173"/>
      <c r="T1139" s="174"/>
      <c r="U1139" s="175"/>
      <c r="V1139" s="176"/>
      <c r="W1139" s="177"/>
      <c r="X1139" s="171"/>
      <c r="Y1139" s="132"/>
      <c r="Z1139" s="172"/>
      <c r="AA1139" s="173"/>
      <c r="AB1139" s="174"/>
      <c r="AC1139" s="175"/>
      <c r="AD1139" s="176"/>
      <c r="AE1139" s="177"/>
      <c r="AF1139" s="171"/>
      <c r="AG1139" s="132"/>
      <c r="AH1139" s="172"/>
      <c r="AI1139" s="173"/>
      <c r="AJ1139" s="174"/>
      <c r="AK1139" s="175"/>
      <c r="AL1139" s="176"/>
      <c r="AM1139" s="177"/>
      <c r="AN1139" s="171"/>
      <c r="AO1139" s="132"/>
      <c r="AP1139" s="172"/>
      <c r="AQ1139" s="173"/>
      <c r="AR1139" s="174"/>
      <c r="AS1139" s="175"/>
      <c r="AT1139" s="176"/>
      <c r="AU1139" s="177"/>
      <c r="AV1139" s="171"/>
      <c r="AW1139" s="132"/>
      <c r="AX1139" s="172"/>
      <c r="AY1139" s="173"/>
      <c r="AZ1139" s="174"/>
      <c r="BA1139" s="175"/>
      <c r="BB1139" s="176"/>
      <c r="BC1139" s="177"/>
      <c r="BD1139" s="171"/>
      <c r="BE1139" s="132"/>
      <c r="BF1139" s="172"/>
      <c r="BG1139" s="173"/>
      <c r="BH1139" s="174"/>
      <c r="BI1139" s="175"/>
      <c r="BJ1139" s="176"/>
      <c r="BK1139" s="177"/>
      <c r="BL1139" s="171"/>
      <c r="BM1139" s="132"/>
      <c r="BN1139" s="172"/>
      <c r="BO1139" s="173"/>
      <c r="BP1139" s="174"/>
      <c r="BQ1139" s="175"/>
      <c r="BR1139" s="176"/>
      <c r="BS1139" s="177"/>
      <c r="BT1139" s="171"/>
      <c r="BU1139" s="132"/>
      <c r="BV1139" s="172"/>
      <c r="BW1139" s="173"/>
      <c r="BX1139" s="174"/>
      <c r="BY1139" s="175"/>
      <c r="BZ1139" s="176"/>
      <c r="CA1139" s="177"/>
      <c r="CB1139" s="171"/>
      <c r="CC1139" s="132"/>
      <c r="CD1139" s="172"/>
      <c r="CE1139" s="173"/>
      <c r="CF1139" s="174"/>
      <c r="CG1139" s="175"/>
      <c r="CH1139" s="176"/>
    </row>
    <row ht="45" customHeight="1" r="1140" s="28" customFormat="1">
      <c r="A1140" s="126">
        <v>8055035686400</v>
      </c>
      <c r="B1140" s="30"/>
      <c r="C1140" s="178" t="s">
        <v>2805</v>
      </c>
      <c r="D1140" s="152" t="s">
        <v>2806</v>
      </c>
      <c r="E1140" s="153">
        <v>1</v>
      </c>
      <c r="F1140" s="168">
        <v>1</v>
      </c>
      <c r="G1140" s="169">
        <v>24.9</v>
      </c>
      <c r="H1140" s="36">
        <f>G1140*0.5*0.9*0.95</f>
        <v>10.64475</v>
      </c>
      <c r="I1140" s="62">
        <f>H1140*0.94</f>
        <v>10.006065</v>
      </c>
      <c r="J1140" s="62">
        <f>H1140*0.87</f>
        <v>9.2609325</v>
      </c>
      <c r="K1140" s="129" t="s">
        <v>2805</v>
      </c>
      <c r="L1140" s="39"/>
      <c r="M1140" s="40" t="str">
        <f>IF(L1140&lt;1,"",IF(L1140&lt;6,0,IF(L1140&lt;12,0.06,IF(L1140&gt;11,0.13,0))))</f>
        <v/>
      </c>
      <c r="N1140" s="41" t="str">
        <f>IF(L1140=0,"",IF(L1140&lt;6,H1140,IF(L1140&lt;12,I1140,J1140)))</f>
        <v/>
      </c>
      <c r="O1140" s="170" t="str">
        <f>_xlfn.IFERROR(L1140*N1140,"")</f>
        <v/>
      </c>
      <c r="P1140" s="171"/>
      <c r="Q1140" s="132"/>
      <c r="R1140" s="172"/>
      <c r="S1140" s="173"/>
      <c r="T1140" s="174"/>
      <c r="U1140" s="175"/>
      <c r="V1140" s="176"/>
      <c r="W1140" s="177"/>
      <c r="X1140" s="171"/>
      <c r="Y1140" s="132"/>
      <c r="Z1140" s="172"/>
      <c r="AA1140" s="173"/>
      <c r="AB1140" s="174"/>
      <c r="AC1140" s="175"/>
      <c r="AD1140" s="176"/>
      <c r="AE1140" s="177"/>
      <c r="AF1140" s="171"/>
      <c r="AG1140" s="132"/>
      <c r="AH1140" s="172"/>
      <c r="AI1140" s="173"/>
      <c r="AJ1140" s="174"/>
      <c r="AK1140" s="175"/>
      <c r="AL1140" s="176"/>
      <c r="AM1140" s="177"/>
      <c r="AN1140" s="171"/>
      <c r="AO1140" s="132"/>
      <c r="AP1140" s="172"/>
      <c r="AQ1140" s="173"/>
      <c r="AR1140" s="174"/>
      <c r="AS1140" s="175"/>
      <c r="AT1140" s="176"/>
      <c r="AU1140" s="177"/>
      <c r="AV1140" s="171"/>
      <c r="AW1140" s="132"/>
      <c r="AX1140" s="172"/>
      <c r="AY1140" s="173"/>
      <c r="AZ1140" s="174"/>
      <c r="BA1140" s="175"/>
      <c r="BB1140" s="176"/>
      <c r="BC1140" s="177"/>
      <c r="BD1140" s="171"/>
      <c r="BE1140" s="132"/>
      <c r="BF1140" s="172"/>
      <c r="BG1140" s="173"/>
      <c r="BH1140" s="174"/>
      <c r="BI1140" s="175"/>
      <c r="BJ1140" s="176"/>
      <c r="BK1140" s="177"/>
      <c r="BL1140" s="171"/>
      <c r="BM1140" s="132"/>
      <c r="BN1140" s="172"/>
      <c r="BO1140" s="173"/>
      <c r="BP1140" s="174"/>
      <c r="BQ1140" s="175"/>
      <c r="BR1140" s="176"/>
      <c r="BS1140" s="177"/>
      <c r="BT1140" s="171"/>
      <c r="BU1140" s="132"/>
      <c r="BV1140" s="172"/>
      <c r="BW1140" s="173"/>
      <c r="BX1140" s="174"/>
      <c r="BY1140" s="175"/>
      <c r="BZ1140" s="176"/>
      <c r="CA1140" s="177"/>
      <c r="CB1140" s="171"/>
      <c r="CC1140" s="132"/>
      <c r="CD1140" s="172"/>
      <c r="CE1140" s="173"/>
      <c r="CF1140" s="174"/>
      <c r="CG1140" s="175"/>
      <c r="CH1140" s="176"/>
    </row>
    <row ht="45" customHeight="1" r="1141" s="28" customFormat="1">
      <c r="A1141" s="126">
        <v>8055035686431</v>
      </c>
      <c r="B1141" s="30"/>
      <c r="C1141" s="178" t="s">
        <v>2807</v>
      </c>
      <c r="D1141" s="152" t="s">
        <v>2808</v>
      </c>
      <c r="E1141" s="153">
        <v>1</v>
      </c>
      <c r="F1141" s="168">
        <v>1</v>
      </c>
      <c r="G1141" s="169">
        <v>24.9</v>
      </c>
      <c r="H1141" s="36">
        <f>G1141*0.5*0.9*0.95</f>
        <v>10.64475</v>
      </c>
      <c r="I1141" s="62">
        <f>H1141*0.94</f>
        <v>10.006065</v>
      </c>
      <c r="J1141" s="62">
        <f>H1141*0.87</f>
        <v>9.2609325</v>
      </c>
      <c r="K1141" s="129" t="s">
        <v>2807</v>
      </c>
      <c r="L1141" s="39"/>
      <c r="M1141" s="40" t="str">
        <f>IF(L1141&lt;1,"",IF(L1141&lt;6,0,IF(L1141&lt;12,0.06,IF(L1141&gt;11,0.13,0))))</f>
        <v/>
      </c>
      <c r="N1141" s="41" t="str">
        <f>IF(L1141=0,"",IF(L1141&lt;6,H1141,IF(L1141&lt;12,I1141,J1141)))</f>
        <v/>
      </c>
      <c r="O1141" s="170" t="str">
        <f>_xlfn.IFERROR(L1141*N1141,"")</f>
        <v/>
      </c>
      <c r="P1141" s="171"/>
      <c r="Q1141" s="132"/>
      <c r="R1141" s="172"/>
      <c r="S1141" s="173"/>
      <c r="T1141" s="174"/>
      <c r="U1141" s="175"/>
      <c r="V1141" s="176"/>
      <c r="W1141" s="177"/>
      <c r="X1141" s="171"/>
      <c r="Y1141" s="132"/>
      <c r="Z1141" s="172"/>
      <c r="AA1141" s="173"/>
      <c r="AB1141" s="174"/>
      <c r="AC1141" s="175"/>
      <c r="AD1141" s="176"/>
      <c r="AE1141" s="177"/>
      <c r="AF1141" s="171"/>
      <c r="AG1141" s="132"/>
      <c r="AH1141" s="172"/>
      <c r="AI1141" s="173"/>
      <c r="AJ1141" s="174"/>
      <c r="AK1141" s="175"/>
      <c r="AL1141" s="176"/>
      <c r="AM1141" s="177"/>
      <c r="AN1141" s="171"/>
      <c r="AO1141" s="132"/>
      <c r="AP1141" s="172"/>
      <c r="AQ1141" s="173"/>
      <c r="AR1141" s="174"/>
      <c r="AS1141" s="175"/>
      <c r="AT1141" s="176"/>
      <c r="AU1141" s="177"/>
      <c r="AV1141" s="171"/>
      <c r="AW1141" s="132"/>
      <c r="AX1141" s="172"/>
      <c r="AY1141" s="173"/>
      <c r="AZ1141" s="174"/>
      <c r="BA1141" s="175"/>
      <c r="BB1141" s="176"/>
      <c r="BC1141" s="177"/>
      <c r="BD1141" s="171"/>
      <c r="BE1141" s="132"/>
      <c r="BF1141" s="172"/>
      <c r="BG1141" s="173"/>
      <c r="BH1141" s="174"/>
      <c r="BI1141" s="175"/>
      <c r="BJ1141" s="176"/>
      <c r="BK1141" s="177"/>
      <c r="BL1141" s="171"/>
      <c r="BM1141" s="132"/>
      <c r="BN1141" s="172"/>
      <c r="BO1141" s="173"/>
      <c r="BP1141" s="174"/>
      <c r="BQ1141" s="175"/>
      <c r="BR1141" s="176"/>
      <c r="BS1141" s="177"/>
      <c r="BT1141" s="171"/>
      <c r="BU1141" s="132"/>
      <c r="BV1141" s="172"/>
      <c r="BW1141" s="173"/>
      <c r="BX1141" s="174"/>
      <c r="BY1141" s="175"/>
      <c r="BZ1141" s="176"/>
      <c r="CA1141" s="177"/>
      <c r="CB1141" s="171"/>
      <c r="CC1141" s="132"/>
      <c r="CD1141" s="172"/>
      <c r="CE1141" s="173"/>
      <c r="CF1141" s="174"/>
      <c r="CG1141" s="175"/>
      <c r="CH1141" s="176"/>
    </row>
    <row ht="45" customHeight="1" r="1142" s="28" customFormat="1">
      <c r="A1142" s="126">
        <v>8055035686394</v>
      </c>
      <c r="B1142" s="30"/>
      <c r="C1142" s="178" t="s">
        <v>2809</v>
      </c>
      <c r="D1142" s="152" t="s">
        <v>2810</v>
      </c>
      <c r="E1142" s="153">
        <v>1</v>
      </c>
      <c r="F1142" s="168">
        <v>1</v>
      </c>
      <c r="G1142" s="169">
        <v>24.9</v>
      </c>
      <c r="H1142" s="36">
        <f>G1142*0.5*0.9*0.95</f>
        <v>10.64475</v>
      </c>
      <c r="I1142" s="62">
        <f>H1142*0.94</f>
        <v>10.006065</v>
      </c>
      <c r="J1142" s="62">
        <f>H1142*0.87</f>
        <v>9.2609325</v>
      </c>
      <c r="K1142" s="129" t="s">
        <v>2809</v>
      </c>
      <c r="L1142" s="39"/>
      <c r="M1142" s="40" t="str">
        <f>IF(L1142&lt;1,"",IF(L1142&lt;6,0,IF(L1142&lt;12,0.06,IF(L1142&gt;11,0.13,0))))</f>
        <v/>
      </c>
      <c r="N1142" s="41" t="str">
        <f>IF(L1142=0,"",IF(L1142&lt;6,H1142,IF(L1142&lt;12,I1142,J1142)))</f>
        <v/>
      </c>
      <c r="O1142" s="170" t="str">
        <f>_xlfn.IFERROR(L1142*N1142,"")</f>
        <v/>
      </c>
      <c r="P1142" s="171"/>
      <c r="Q1142" s="132"/>
      <c r="R1142" s="172"/>
      <c r="S1142" s="173"/>
      <c r="T1142" s="174"/>
      <c r="U1142" s="175"/>
      <c r="V1142" s="176"/>
      <c r="W1142" s="177"/>
      <c r="X1142" s="171"/>
      <c r="Y1142" s="132"/>
      <c r="Z1142" s="172"/>
      <c r="AA1142" s="173"/>
      <c r="AB1142" s="174"/>
      <c r="AC1142" s="175"/>
      <c r="AD1142" s="176"/>
      <c r="AE1142" s="177"/>
      <c r="AF1142" s="171"/>
      <c r="AG1142" s="132"/>
      <c r="AH1142" s="172"/>
      <c r="AI1142" s="173"/>
      <c r="AJ1142" s="174"/>
      <c r="AK1142" s="175"/>
      <c r="AL1142" s="176"/>
      <c r="AM1142" s="177"/>
      <c r="AN1142" s="171"/>
      <c r="AO1142" s="132"/>
      <c r="AP1142" s="172"/>
      <c r="AQ1142" s="173"/>
      <c r="AR1142" s="174"/>
      <c r="AS1142" s="175"/>
      <c r="AT1142" s="176"/>
      <c r="AU1142" s="177"/>
      <c r="AV1142" s="171"/>
      <c r="AW1142" s="132"/>
      <c r="AX1142" s="172"/>
      <c r="AY1142" s="173"/>
      <c r="AZ1142" s="174"/>
      <c r="BA1142" s="175"/>
      <c r="BB1142" s="176"/>
      <c r="BC1142" s="177"/>
      <c r="BD1142" s="171"/>
      <c r="BE1142" s="132"/>
      <c r="BF1142" s="172"/>
      <c r="BG1142" s="173"/>
      <c r="BH1142" s="174"/>
      <c r="BI1142" s="175"/>
      <c r="BJ1142" s="176"/>
      <c r="BK1142" s="177"/>
      <c r="BL1142" s="171"/>
      <c r="BM1142" s="132"/>
      <c r="BN1142" s="172"/>
      <c r="BO1142" s="173"/>
      <c r="BP1142" s="174"/>
      <c r="BQ1142" s="175"/>
      <c r="BR1142" s="176"/>
      <c r="BS1142" s="177"/>
      <c r="BT1142" s="171"/>
      <c r="BU1142" s="132"/>
      <c r="BV1142" s="172"/>
      <c r="BW1142" s="173"/>
      <c r="BX1142" s="174"/>
      <c r="BY1142" s="175"/>
      <c r="BZ1142" s="176"/>
      <c r="CA1142" s="177"/>
      <c r="CB1142" s="171"/>
      <c r="CC1142" s="132"/>
      <c r="CD1142" s="172"/>
      <c r="CE1142" s="173"/>
      <c r="CF1142" s="174"/>
      <c r="CG1142" s="175"/>
      <c r="CH1142" s="176"/>
    </row>
    <row ht="45" customHeight="1" r="1143" s="28" customFormat="1">
      <c r="A1143" s="126">
        <v>8055035686479</v>
      </c>
      <c r="B1143" s="30"/>
      <c r="C1143" s="178" t="s">
        <v>2811</v>
      </c>
      <c r="D1143" s="152" t="s">
        <v>2812</v>
      </c>
      <c r="E1143" s="153">
        <v>1</v>
      </c>
      <c r="F1143" s="168">
        <v>1</v>
      </c>
      <c r="G1143" s="169">
        <v>24.9</v>
      </c>
      <c r="H1143" s="36">
        <f>G1143*0.5*0.9*0.95</f>
        <v>10.64475</v>
      </c>
      <c r="I1143" s="62">
        <f>H1143*0.94</f>
        <v>10.006065</v>
      </c>
      <c r="J1143" s="62">
        <f>H1143*0.87</f>
        <v>9.2609325</v>
      </c>
      <c r="K1143" s="129" t="s">
        <v>2811</v>
      </c>
      <c r="L1143" s="39"/>
      <c r="M1143" s="40" t="str">
        <f>IF(L1143&lt;1,"",IF(L1143&lt;6,0,IF(L1143&lt;12,0.06,IF(L1143&gt;11,0.13,0))))</f>
        <v/>
      </c>
      <c r="N1143" s="41" t="str">
        <f>IF(L1143=0,"",IF(L1143&lt;6,H1143,IF(L1143&lt;12,I1143,J1143)))</f>
        <v/>
      </c>
      <c r="O1143" s="170" t="str">
        <f>_xlfn.IFERROR(L1143*N1143,"")</f>
        <v/>
      </c>
      <c r="P1143" s="171"/>
      <c r="Q1143" s="132"/>
      <c r="R1143" s="172"/>
      <c r="S1143" s="173"/>
      <c r="T1143" s="174"/>
      <c r="U1143" s="175"/>
      <c r="V1143" s="176"/>
      <c r="W1143" s="177"/>
      <c r="X1143" s="171"/>
      <c r="Y1143" s="132"/>
      <c r="Z1143" s="172"/>
      <c r="AA1143" s="173"/>
      <c r="AB1143" s="174"/>
      <c r="AC1143" s="175"/>
      <c r="AD1143" s="176"/>
      <c r="AE1143" s="177"/>
      <c r="AF1143" s="171"/>
      <c r="AG1143" s="132"/>
      <c r="AH1143" s="172"/>
      <c r="AI1143" s="173"/>
      <c r="AJ1143" s="174"/>
      <c r="AK1143" s="175"/>
      <c r="AL1143" s="176"/>
      <c r="AM1143" s="177"/>
      <c r="AN1143" s="171"/>
      <c r="AO1143" s="132"/>
      <c r="AP1143" s="172"/>
      <c r="AQ1143" s="173"/>
      <c r="AR1143" s="174"/>
      <c r="AS1143" s="175"/>
      <c r="AT1143" s="176"/>
      <c r="AU1143" s="177"/>
      <c r="AV1143" s="171"/>
      <c r="AW1143" s="132"/>
      <c r="AX1143" s="172"/>
      <c r="AY1143" s="173"/>
      <c r="AZ1143" s="174"/>
      <c r="BA1143" s="175"/>
      <c r="BB1143" s="176"/>
      <c r="BC1143" s="177"/>
      <c r="BD1143" s="171"/>
      <c r="BE1143" s="132"/>
      <c r="BF1143" s="172"/>
      <c r="BG1143" s="173"/>
      <c r="BH1143" s="174"/>
      <c r="BI1143" s="175"/>
      <c r="BJ1143" s="176"/>
      <c r="BK1143" s="177"/>
      <c r="BL1143" s="171"/>
      <c r="BM1143" s="132"/>
      <c r="BN1143" s="172"/>
      <c r="BO1143" s="173"/>
      <c r="BP1143" s="174"/>
      <c r="BQ1143" s="175"/>
      <c r="BR1143" s="176"/>
      <c r="BS1143" s="177"/>
      <c r="BT1143" s="171"/>
      <c r="BU1143" s="132"/>
      <c r="BV1143" s="172"/>
      <c r="BW1143" s="173"/>
      <c r="BX1143" s="174"/>
      <c r="BY1143" s="175"/>
      <c r="BZ1143" s="176"/>
      <c r="CA1143" s="177"/>
      <c r="CB1143" s="171"/>
      <c r="CC1143" s="132"/>
      <c r="CD1143" s="172"/>
      <c r="CE1143" s="173"/>
      <c r="CF1143" s="174"/>
      <c r="CG1143" s="175"/>
      <c r="CH1143" s="176"/>
    </row>
    <row ht="45" customHeight="1" r="1144" s="28" customFormat="1">
      <c r="A1144" s="126">
        <v>8055035686509</v>
      </c>
      <c r="B1144" s="30"/>
      <c r="C1144" s="178" t="s">
        <v>2813</v>
      </c>
      <c r="D1144" s="152" t="s">
        <v>2814</v>
      </c>
      <c r="E1144" s="153">
        <v>1</v>
      </c>
      <c r="F1144" s="168">
        <v>1</v>
      </c>
      <c r="G1144" s="169">
        <v>24.9</v>
      </c>
      <c r="H1144" s="36">
        <f>G1144*0.5*0.9*0.95</f>
        <v>10.64475</v>
      </c>
      <c r="I1144" s="62">
        <f>H1144*0.94</f>
        <v>10.006065</v>
      </c>
      <c r="J1144" s="62">
        <f>H1144*0.87</f>
        <v>9.2609325</v>
      </c>
      <c r="K1144" s="129" t="s">
        <v>2813</v>
      </c>
      <c r="L1144" s="39"/>
      <c r="M1144" s="40" t="str">
        <f>IF(L1144&lt;1,"",IF(L1144&lt;6,0,IF(L1144&lt;12,0.06,IF(L1144&gt;11,0.13,0))))</f>
        <v/>
      </c>
      <c r="N1144" s="41" t="str">
        <f>IF(L1144=0,"",IF(L1144&lt;6,H1144,IF(L1144&lt;12,I1144,J1144)))</f>
        <v/>
      </c>
      <c r="O1144" s="170" t="str">
        <f>_xlfn.IFERROR(L1144*N1144,"")</f>
        <v/>
      </c>
      <c r="P1144" s="171"/>
      <c r="Q1144" s="132"/>
      <c r="R1144" s="172"/>
      <c r="S1144" s="173"/>
      <c r="T1144" s="174"/>
      <c r="U1144" s="175"/>
      <c r="V1144" s="176"/>
      <c r="W1144" s="177"/>
      <c r="X1144" s="171"/>
      <c r="Y1144" s="132"/>
      <c r="Z1144" s="172"/>
      <c r="AA1144" s="173"/>
      <c r="AB1144" s="174"/>
      <c r="AC1144" s="175"/>
      <c r="AD1144" s="176"/>
      <c r="AE1144" s="177"/>
      <c r="AF1144" s="171"/>
      <c r="AG1144" s="132"/>
      <c r="AH1144" s="172"/>
      <c r="AI1144" s="173"/>
      <c r="AJ1144" s="174"/>
      <c r="AK1144" s="175"/>
      <c r="AL1144" s="176"/>
      <c r="AM1144" s="177"/>
      <c r="AN1144" s="171"/>
      <c r="AO1144" s="132"/>
      <c r="AP1144" s="172"/>
      <c r="AQ1144" s="173"/>
      <c r="AR1144" s="174"/>
      <c r="AS1144" s="175"/>
      <c r="AT1144" s="176"/>
      <c r="AU1144" s="177"/>
      <c r="AV1144" s="171"/>
      <c r="AW1144" s="132"/>
      <c r="AX1144" s="172"/>
      <c r="AY1144" s="173"/>
      <c r="AZ1144" s="174"/>
      <c r="BA1144" s="175"/>
      <c r="BB1144" s="176"/>
      <c r="BC1144" s="177"/>
      <c r="BD1144" s="171"/>
      <c r="BE1144" s="132"/>
      <c r="BF1144" s="172"/>
      <c r="BG1144" s="173"/>
      <c r="BH1144" s="174"/>
      <c r="BI1144" s="175"/>
      <c r="BJ1144" s="176"/>
      <c r="BK1144" s="177"/>
      <c r="BL1144" s="171"/>
      <c r="BM1144" s="132"/>
      <c r="BN1144" s="172"/>
      <c r="BO1144" s="173"/>
      <c r="BP1144" s="174"/>
      <c r="BQ1144" s="175"/>
      <c r="BR1144" s="176"/>
      <c r="BS1144" s="177"/>
      <c r="BT1144" s="171"/>
      <c r="BU1144" s="132"/>
      <c r="BV1144" s="172"/>
      <c r="BW1144" s="173"/>
      <c r="BX1144" s="174"/>
      <c r="BY1144" s="175"/>
      <c r="BZ1144" s="176"/>
      <c r="CA1144" s="177"/>
      <c r="CB1144" s="171"/>
      <c r="CC1144" s="132"/>
      <c r="CD1144" s="172"/>
      <c r="CE1144" s="173"/>
      <c r="CF1144" s="174"/>
      <c r="CG1144" s="175"/>
      <c r="CH1144" s="176"/>
    </row>
    <row ht="45" customHeight="1" r="1145" s="28" customFormat="1">
      <c r="A1145" s="126">
        <v>8055035686486</v>
      </c>
      <c r="B1145" s="30"/>
      <c r="C1145" s="178" t="s">
        <v>2815</v>
      </c>
      <c r="D1145" s="152" t="s">
        <v>2816</v>
      </c>
      <c r="E1145" s="153">
        <v>1</v>
      </c>
      <c r="F1145" s="168">
        <v>1</v>
      </c>
      <c r="G1145" s="169">
        <v>24.9</v>
      </c>
      <c r="H1145" s="36">
        <f>G1145*0.5*0.9*0.95</f>
        <v>10.64475</v>
      </c>
      <c r="I1145" s="62">
        <f>H1145*0.94</f>
        <v>10.006065</v>
      </c>
      <c r="J1145" s="62">
        <f>H1145*0.87</f>
        <v>9.2609325</v>
      </c>
      <c r="K1145" s="129" t="s">
        <v>2815</v>
      </c>
      <c r="L1145" s="39"/>
      <c r="M1145" s="40" t="str">
        <f>IF(L1145&lt;1,"",IF(L1145&lt;6,0,IF(L1145&lt;12,0.06,IF(L1145&gt;11,0.13,0))))</f>
        <v/>
      </c>
      <c r="N1145" s="41" t="str">
        <f>IF(L1145=0,"",IF(L1145&lt;6,H1145,IF(L1145&lt;12,I1145,J1145)))</f>
        <v/>
      </c>
      <c r="O1145" s="170" t="str">
        <f>_xlfn.IFERROR(L1145*N1145,"")</f>
        <v/>
      </c>
      <c r="P1145" s="171"/>
      <c r="Q1145" s="132"/>
      <c r="R1145" s="172"/>
      <c r="S1145" s="173"/>
      <c r="T1145" s="174"/>
      <c r="U1145" s="175"/>
      <c r="V1145" s="176"/>
      <c r="W1145" s="177"/>
      <c r="X1145" s="171"/>
      <c r="Y1145" s="132"/>
      <c r="Z1145" s="172"/>
      <c r="AA1145" s="173"/>
      <c r="AB1145" s="174"/>
      <c r="AC1145" s="175"/>
      <c r="AD1145" s="176"/>
      <c r="AE1145" s="177"/>
      <c r="AF1145" s="171"/>
      <c r="AG1145" s="132"/>
      <c r="AH1145" s="172"/>
      <c r="AI1145" s="173"/>
      <c r="AJ1145" s="174"/>
      <c r="AK1145" s="175"/>
      <c r="AL1145" s="176"/>
      <c r="AM1145" s="177"/>
      <c r="AN1145" s="171"/>
      <c r="AO1145" s="132"/>
      <c r="AP1145" s="172"/>
      <c r="AQ1145" s="173"/>
      <c r="AR1145" s="174"/>
      <c r="AS1145" s="175"/>
      <c r="AT1145" s="176"/>
      <c r="AU1145" s="177"/>
      <c r="AV1145" s="171"/>
      <c r="AW1145" s="132"/>
      <c r="AX1145" s="172"/>
      <c r="AY1145" s="173"/>
      <c r="AZ1145" s="174"/>
      <c r="BA1145" s="175"/>
      <c r="BB1145" s="176"/>
      <c r="BC1145" s="177"/>
      <c r="BD1145" s="171"/>
      <c r="BE1145" s="132"/>
      <c r="BF1145" s="172"/>
      <c r="BG1145" s="173"/>
      <c r="BH1145" s="174"/>
      <c r="BI1145" s="175"/>
      <c r="BJ1145" s="176"/>
      <c r="BK1145" s="177"/>
      <c r="BL1145" s="171"/>
      <c r="BM1145" s="132"/>
      <c r="BN1145" s="172"/>
      <c r="BO1145" s="173"/>
      <c r="BP1145" s="174"/>
      <c r="BQ1145" s="175"/>
      <c r="BR1145" s="176"/>
      <c r="BS1145" s="177"/>
      <c r="BT1145" s="171"/>
      <c r="BU1145" s="132"/>
      <c r="BV1145" s="172"/>
      <c r="BW1145" s="173"/>
      <c r="BX1145" s="174"/>
      <c r="BY1145" s="175"/>
      <c r="BZ1145" s="176"/>
      <c r="CA1145" s="177"/>
      <c r="CB1145" s="171"/>
      <c r="CC1145" s="132"/>
      <c r="CD1145" s="172"/>
      <c r="CE1145" s="173"/>
      <c r="CF1145" s="174"/>
      <c r="CG1145" s="175"/>
      <c r="CH1145" s="176"/>
    </row>
    <row ht="45" customHeight="1" r="1146" s="28" customFormat="1">
      <c r="A1146" s="126">
        <v>8055035686462</v>
      </c>
      <c r="B1146" s="30"/>
      <c r="C1146" s="178" t="s">
        <v>2817</v>
      </c>
      <c r="D1146" s="152" t="s">
        <v>2818</v>
      </c>
      <c r="E1146" s="153">
        <v>1</v>
      </c>
      <c r="F1146" s="168">
        <v>1</v>
      </c>
      <c r="G1146" s="169">
        <v>24.9</v>
      </c>
      <c r="H1146" s="36">
        <f>G1146*0.5*0.9*0.95</f>
        <v>10.64475</v>
      </c>
      <c r="I1146" s="62">
        <f>H1146*0.94</f>
        <v>10.006065</v>
      </c>
      <c r="J1146" s="62">
        <f>H1146*0.87</f>
        <v>9.2609325</v>
      </c>
      <c r="K1146" s="129" t="s">
        <v>2817</v>
      </c>
      <c r="L1146" s="39"/>
      <c r="M1146" s="40" t="str">
        <f>IF(L1146&lt;1,"",IF(L1146&lt;6,0,IF(L1146&lt;12,0.06,IF(L1146&gt;11,0.13,0))))</f>
        <v/>
      </c>
      <c r="N1146" s="41" t="str">
        <f>IF(L1146=0,"",IF(L1146&lt;6,H1146,IF(L1146&lt;12,I1146,J1146)))</f>
        <v/>
      </c>
      <c r="O1146" s="170" t="str">
        <f>_xlfn.IFERROR(L1146*N1146,"")</f>
        <v/>
      </c>
      <c r="P1146" s="171"/>
      <c r="Q1146" s="132"/>
      <c r="R1146" s="172"/>
      <c r="S1146" s="173"/>
      <c r="T1146" s="174"/>
      <c r="U1146" s="175"/>
      <c r="V1146" s="176"/>
      <c r="W1146" s="177"/>
      <c r="X1146" s="171"/>
      <c r="Y1146" s="132"/>
      <c r="Z1146" s="172"/>
      <c r="AA1146" s="173"/>
      <c r="AB1146" s="174"/>
      <c r="AC1146" s="175"/>
      <c r="AD1146" s="176"/>
      <c r="AE1146" s="177"/>
      <c r="AF1146" s="171"/>
      <c r="AG1146" s="132"/>
      <c r="AH1146" s="172"/>
      <c r="AI1146" s="173"/>
      <c r="AJ1146" s="174"/>
      <c r="AK1146" s="175"/>
      <c r="AL1146" s="176"/>
      <c r="AM1146" s="177"/>
      <c r="AN1146" s="171"/>
      <c r="AO1146" s="132"/>
      <c r="AP1146" s="172"/>
      <c r="AQ1146" s="173"/>
      <c r="AR1146" s="174"/>
      <c r="AS1146" s="175"/>
      <c r="AT1146" s="176"/>
      <c r="AU1146" s="177"/>
      <c r="AV1146" s="171"/>
      <c r="AW1146" s="132"/>
      <c r="AX1146" s="172"/>
      <c r="AY1146" s="173"/>
      <c r="AZ1146" s="174"/>
      <c r="BA1146" s="175"/>
      <c r="BB1146" s="176"/>
      <c r="BC1146" s="177"/>
      <c r="BD1146" s="171"/>
      <c r="BE1146" s="132"/>
      <c r="BF1146" s="172"/>
      <c r="BG1146" s="173"/>
      <c r="BH1146" s="174"/>
      <c r="BI1146" s="175"/>
      <c r="BJ1146" s="176"/>
      <c r="BK1146" s="177"/>
      <c r="BL1146" s="171"/>
      <c r="BM1146" s="132"/>
      <c r="BN1146" s="172"/>
      <c r="BO1146" s="173"/>
      <c r="BP1146" s="174"/>
      <c r="BQ1146" s="175"/>
      <c r="BR1146" s="176"/>
      <c r="BS1146" s="177"/>
      <c r="BT1146" s="171"/>
      <c r="BU1146" s="132"/>
      <c r="BV1146" s="172"/>
      <c r="BW1146" s="173"/>
      <c r="BX1146" s="174"/>
      <c r="BY1146" s="175"/>
      <c r="BZ1146" s="176"/>
      <c r="CA1146" s="177"/>
      <c r="CB1146" s="171"/>
      <c r="CC1146" s="132"/>
      <c r="CD1146" s="172"/>
      <c r="CE1146" s="173"/>
      <c r="CF1146" s="174"/>
      <c r="CG1146" s="175"/>
      <c r="CH1146" s="176"/>
    </row>
    <row ht="45" customHeight="1" r="1147" s="28" customFormat="1">
      <c r="A1147" s="126">
        <v>8055035686493</v>
      </c>
      <c r="B1147" s="30"/>
      <c r="C1147" s="178" t="s">
        <v>2819</v>
      </c>
      <c r="D1147" s="152" t="s">
        <v>2820</v>
      </c>
      <c r="E1147" s="153">
        <v>1</v>
      </c>
      <c r="F1147" s="168">
        <v>1</v>
      </c>
      <c r="G1147" s="169">
        <v>24.9</v>
      </c>
      <c r="H1147" s="36">
        <f>G1147*0.5*0.9*0.95</f>
        <v>10.64475</v>
      </c>
      <c r="I1147" s="62">
        <f>H1147*0.94</f>
        <v>10.006065</v>
      </c>
      <c r="J1147" s="62">
        <f>H1147*0.87</f>
        <v>9.2609325</v>
      </c>
      <c r="K1147" s="129" t="s">
        <v>2819</v>
      </c>
      <c r="L1147" s="39"/>
      <c r="M1147" s="40" t="str">
        <f>IF(L1147&lt;1,"",IF(L1147&lt;6,0,IF(L1147&lt;12,0.06,IF(L1147&gt;11,0.13,0))))</f>
        <v/>
      </c>
      <c r="N1147" s="41" t="str">
        <f>IF(L1147=0,"",IF(L1147&lt;6,H1147,IF(L1147&lt;12,I1147,J1147)))</f>
        <v/>
      </c>
      <c r="O1147" s="170" t="str">
        <f>_xlfn.IFERROR(L1147*N1147,"")</f>
        <v/>
      </c>
      <c r="P1147" s="171"/>
      <c r="Q1147" s="132"/>
      <c r="R1147" s="172"/>
      <c r="S1147" s="173"/>
      <c r="T1147" s="174"/>
      <c r="U1147" s="175"/>
      <c r="V1147" s="176"/>
      <c r="W1147" s="177"/>
      <c r="X1147" s="171"/>
      <c r="Y1147" s="132"/>
      <c r="Z1147" s="172"/>
      <c r="AA1147" s="173"/>
      <c r="AB1147" s="174"/>
      <c r="AC1147" s="175"/>
      <c r="AD1147" s="176"/>
      <c r="AE1147" s="177"/>
      <c r="AF1147" s="171"/>
      <c r="AG1147" s="132"/>
      <c r="AH1147" s="172"/>
      <c r="AI1147" s="173"/>
      <c r="AJ1147" s="174"/>
      <c r="AK1147" s="175"/>
      <c r="AL1147" s="176"/>
      <c r="AM1147" s="177"/>
      <c r="AN1147" s="171"/>
      <c r="AO1147" s="132"/>
      <c r="AP1147" s="172"/>
      <c r="AQ1147" s="173"/>
      <c r="AR1147" s="174"/>
      <c r="AS1147" s="175"/>
      <c r="AT1147" s="176"/>
      <c r="AU1147" s="177"/>
      <c r="AV1147" s="171"/>
      <c r="AW1147" s="132"/>
      <c r="AX1147" s="172"/>
      <c r="AY1147" s="173"/>
      <c r="AZ1147" s="174"/>
      <c r="BA1147" s="175"/>
      <c r="BB1147" s="176"/>
      <c r="BC1147" s="177"/>
      <c r="BD1147" s="171"/>
      <c r="BE1147" s="132"/>
      <c r="BF1147" s="172"/>
      <c r="BG1147" s="173"/>
      <c r="BH1147" s="174"/>
      <c r="BI1147" s="175"/>
      <c r="BJ1147" s="176"/>
      <c r="BK1147" s="177"/>
      <c r="BL1147" s="171"/>
      <c r="BM1147" s="132"/>
      <c r="BN1147" s="172"/>
      <c r="BO1147" s="173"/>
      <c r="BP1147" s="174"/>
      <c r="BQ1147" s="175"/>
      <c r="BR1147" s="176"/>
      <c r="BS1147" s="177"/>
      <c r="BT1147" s="171"/>
      <c r="BU1147" s="132"/>
      <c r="BV1147" s="172"/>
      <c r="BW1147" s="173"/>
      <c r="BX1147" s="174"/>
      <c r="BY1147" s="175"/>
      <c r="BZ1147" s="176"/>
      <c r="CA1147" s="177"/>
      <c r="CB1147" s="171"/>
      <c r="CC1147" s="132"/>
      <c r="CD1147" s="172"/>
      <c r="CE1147" s="173"/>
      <c r="CF1147" s="174"/>
      <c r="CG1147" s="175"/>
      <c r="CH1147" s="176"/>
    </row>
    <row ht="45" customHeight="1" r="1148" s="28" customFormat="1">
      <c r="A1148" s="126">
        <v>8055035686455</v>
      </c>
      <c r="B1148" s="30"/>
      <c r="C1148" s="178" t="s">
        <v>2821</v>
      </c>
      <c r="D1148" s="152" t="s">
        <v>2822</v>
      </c>
      <c r="E1148" s="153">
        <v>1</v>
      </c>
      <c r="F1148" s="168">
        <v>1</v>
      </c>
      <c r="G1148" s="169">
        <v>24.9</v>
      </c>
      <c r="H1148" s="36">
        <f>G1148*0.5*0.9*0.95</f>
        <v>10.64475</v>
      </c>
      <c r="I1148" s="62">
        <f>H1148*0.94</f>
        <v>10.006065</v>
      </c>
      <c r="J1148" s="62">
        <f>H1148*0.87</f>
        <v>9.2609325</v>
      </c>
      <c r="K1148" s="129" t="s">
        <v>2821</v>
      </c>
      <c r="L1148" s="39"/>
      <c r="M1148" s="40" t="str">
        <f>IF(L1148&lt;1,"",IF(L1148&lt;6,0,IF(L1148&lt;12,0.06,IF(L1148&gt;11,0.13,0))))</f>
        <v/>
      </c>
      <c r="N1148" s="41" t="str">
        <f>IF(L1148=0,"",IF(L1148&lt;6,H1148,IF(L1148&lt;12,I1148,J1148)))</f>
        <v/>
      </c>
      <c r="O1148" s="170" t="str">
        <f>_xlfn.IFERROR(L1148*N1148,"")</f>
        <v/>
      </c>
      <c r="P1148" s="171"/>
      <c r="Q1148" s="132"/>
      <c r="R1148" s="172"/>
      <c r="S1148" s="173"/>
      <c r="T1148" s="174"/>
      <c r="U1148" s="175"/>
      <c r="V1148" s="176"/>
      <c r="W1148" s="177"/>
      <c r="X1148" s="171"/>
      <c r="Y1148" s="132"/>
      <c r="Z1148" s="172"/>
      <c r="AA1148" s="173"/>
      <c r="AB1148" s="174"/>
      <c r="AC1148" s="175"/>
      <c r="AD1148" s="176"/>
      <c r="AE1148" s="177"/>
      <c r="AF1148" s="171"/>
      <c r="AG1148" s="132"/>
      <c r="AH1148" s="172"/>
      <c r="AI1148" s="173"/>
      <c r="AJ1148" s="174"/>
      <c r="AK1148" s="175"/>
      <c r="AL1148" s="176"/>
      <c r="AM1148" s="177"/>
      <c r="AN1148" s="171"/>
      <c r="AO1148" s="132"/>
      <c r="AP1148" s="172"/>
      <c r="AQ1148" s="173"/>
      <c r="AR1148" s="174"/>
      <c r="AS1148" s="175"/>
      <c r="AT1148" s="176"/>
      <c r="AU1148" s="177"/>
      <c r="AV1148" s="171"/>
      <c r="AW1148" s="132"/>
      <c r="AX1148" s="172"/>
      <c r="AY1148" s="173"/>
      <c r="AZ1148" s="174"/>
      <c r="BA1148" s="175"/>
      <c r="BB1148" s="176"/>
      <c r="BC1148" s="177"/>
      <c r="BD1148" s="171"/>
      <c r="BE1148" s="132"/>
      <c r="BF1148" s="172"/>
      <c r="BG1148" s="173"/>
      <c r="BH1148" s="174"/>
      <c r="BI1148" s="175"/>
      <c r="BJ1148" s="176"/>
      <c r="BK1148" s="177"/>
      <c r="BL1148" s="171"/>
      <c r="BM1148" s="132"/>
      <c r="BN1148" s="172"/>
      <c r="BO1148" s="173"/>
      <c r="BP1148" s="174"/>
      <c r="BQ1148" s="175"/>
      <c r="BR1148" s="176"/>
      <c r="BS1148" s="177"/>
      <c r="BT1148" s="171"/>
      <c r="BU1148" s="132"/>
      <c r="BV1148" s="172"/>
      <c r="BW1148" s="173"/>
      <c r="BX1148" s="174"/>
      <c r="BY1148" s="175"/>
      <c r="BZ1148" s="176"/>
      <c r="CA1148" s="177"/>
      <c r="CB1148" s="171"/>
      <c r="CC1148" s="132"/>
      <c r="CD1148" s="172"/>
      <c r="CE1148" s="173"/>
      <c r="CF1148" s="174"/>
      <c r="CG1148" s="175"/>
      <c r="CH1148" s="176"/>
    </row>
    <row ht="48" customHeight="1" r="1149" s="28" customFormat="1">
      <c r="A1149" s="120">
        <v>8053300572380</v>
      </c>
      <c r="B1149" s="43"/>
      <c r="C1149" s="179" t="s">
        <v>2823</v>
      </c>
      <c r="D1149" s="146" t="s">
        <v>2824</v>
      </c>
      <c r="E1149" s="147" t="s">
        <v>23</v>
      </c>
      <c r="F1149" s="149">
        <v>4</v>
      </c>
      <c r="G1149" s="180">
        <v>34.9</v>
      </c>
      <c r="H1149" s="36">
        <f>G1149*0.5*0.9*0.95</f>
        <v>14.91975</v>
      </c>
      <c r="I1149" s="37">
        <f>H1149*0.94</f>
        <v>14.024565</v>
      </c>
      <c r="J1149" s="37">
        <f>H1149*0.87</f>
        <v>12.9801825</v>
      </c>
      <c r="K1149" s="181" t="s">
        <v>2823</v>
      </c>
      <c r="L1149" s="39"/>
      <c r="M1149" s="40" t="str">
        <f>IF(L1149&lt;1,"",IF(L1149&lt;6,0,IF(L1149&lt;12,0.06,IF(L1149&gt;11,0.13,0))))</f>
        <v/>
      </c>
      <c r="N1149" s="41" t="str">
        <f>IF(L1149=0,"",IF(L1149&lt;6,H1149,IF(L1149&lt;12,I1149,J1149)))</f>
        <v/>
      </c>
      <c r="O1149" s="40" t="str">
        <f>_xlfn.IFERROR(L1149*N1149,"")</f>
        <v/>
      </c>
    </row>
    <row ht="48" customHeight="1" r="1150" s="28" customFormat="1">
      <c r="A1150" s="120">
        <v>8053300572397</v>
      </c>
      <c r="B1150" s="43"/>
      <c r="C1150" s="179" t="s">
        <v>2825</v>
      </c>
      <c r="D1150" s="146" t="s">
        <v>2826</v>
      </c>
      <c r="E1150" s="156">
        <v>2</v>
      </c>
      <c r="F1150" s="149">
        <v>4</v>
      </c>
      <c r="G1150" s="180">
        <v>34.9</v>
      </c>
      <c r="H1150" s="36">
        <f>G1150*0.5*0.9*0.95</f>
        <v>14.91975</v>
      </c>
      <c r="I1150" s="37">
        <f>H1150*0.94</f>
        <v>14.024565</v>
      </c>
      <c r="J1150" s="37">
        <f>H1150*0.87</f>
        <v>12.9801825</v>
      </c>
      <c r="K1150" s="181" t="s">
        <v>2825</v>
      </c>
      <c r="L1150" s="39"/>
      <c r="M1150" s="40" t="str">
        <f>IF(L1150&lt;1,"",IF(L1150&lt;6,0,IF(L1150&lt;12,0.06,IF(L1150&gt;11,0.13,0))))</f>
        <v/>
      </c>
      <c r="N1150" s="41" t="str">
        <f>IF(L1150=0,"",IF(L1150&lt;6,H1150,IF(L1150&lt;12,I1150,J1150)))</f>
        <v/>
      </c>
      <c r="O1150" s="40" t="str">
        <f>_xlfn.IFERROR(L1150*N1150,"")</f>
        <v/>
      </c>
    </row>
    <row ht="45" customHeight="1" r="1151" s="28" customFormat="1">
      <c r="A1151" s="120">
        <v>8053300572403</v>
      </c>
      <c r="B1151" s="43"/>
      <c r="C1151" s="179" t="s">
        <v>2827</v>
      </c>
      <c r="D1151" s="146" t="s">
        <v>2828</v>
      </c>
      <c r="E1151" s="147" t="s">
        <v>23</v>
      </c>
      <c r="F1151" s="151" t="s">
        <v>738</v>
      </c>
      <c r="G1151" s="180">
        <v>22.9</v>
      </c>
      <c r="H1151" s="36">
        <f>G1151*0.5*0.9*0.95</f>
        <v>9.78975</v>
      </c>
      <c r="I1151" s="37">
        <f>H1151*0.94</f>
        <v>9.202365</v>
      </c>
      <c r="J1151" s="37">
        <f>H1151*0.87</f>
        <v>8.5170825</v>
      </c>
      <c r="K1151" s="181" t="s">
        <v>2827</v>
      </c>
      <c r="L1151" s="39"/>
      <c r="M1151" s="40" t="str">
        <f>IF(L1151&lt;1,"",IF(L1151&lt;6,0,IF(L1151&lt;12,0.06,IF(L1151&gt;11,0.13,0))))</f>
        <v/>
      </c>
      <c r="N1151" s="41" t="str">
        <f>IF(L1151=0,"",IF(L1151&lt;6,H1151,IF(L1151&lt;12,I1151,J1151)))</f>
        <v/>
      </c>
      <c r="O1151" s="40" t="str">
        <f>_xlfn.IFERROR(L1151*N1151,"")</f>
        <v/>
      </c>
    </row>
    <row ht="45" customHeight="1" r="1152" s="28" customFormat="1">
      <c r="A1152" s="120">
        <v>8053300572410</v>
      </c>
      <c r="B1152" s="43"/>
      <c r="C1152" s="179" t="s">
        <v>2829</v>
      </c>
      <c r="D1152" s="146" t="s">
        <v>2830</v>
      </c>
      <c r="E1152" s="147" t="s">
        <v>23</v>
      </c>
      <c r="F1152" s="151" t="s">
        <v>738</v>
      </c>
      <c r="G1152" s="180">
        <v>22.9</v>
      </c>
      <c r="H1152" s="36">
        <f>G1152*0.5*0.9*0.95</f>
        <v>9.78975</v>
      </c>
      <c r="I1152" s="37">
        <f>H1152*0.94</f>
        <v>9.202365</v>
      </c>
      <c r="J1152" s="37">
        <f>H1152*0.87</f>
        <v>8.5170825</v>
      </c>
      <c r="K1152" s="181" t="s">
        <v>2829</v>
      </c>
      <c r="L1152" s="39"/>
      <c r="M1152" s="40" t="str">
        <f>IF(L1152&lt;1,"",IF(L1152&lt;6,0,IF(L1152&lt;12,0.06,IF(L1152&gt;11,0.13,0))))</f>
        <v/>
      </c>
      <c r="N1152" s="41" t="str">
        <f>IF(L1152=0,"",IF(L1152&lt;6,H1152,IF(L1152&lt;12,I1152,J1152)))</f>
        <v/>
      </c>
      <c r="O1152" s="40" t="str">
        <f>_xlfn.IFERROR(L1152*N1152,"")</f>
        <v/>
      </c>
    </row>
    <row ht="36" customHeight="1" r="1153" s="28" customFormat="1">
      <c r="A1153" s="120">
        <v>8053300572434</v>
      </c>
      <c r="B1153" s="43"/>
      <c r="C1153" s="179" t="s">
        <v>2831</v>
      </c>
      <c r="D1153" s="146" t="s">
        <v>2832</v>
      </c>
      <c r="E1153" s="147" t="s">
        <v>23</v>
      </c>
      <c r="F1153" s="149">
        <v>12</v>
      </c>
      <c r="G1153" s="180">
        <v>14.9</v>
      </c>
      <c r="H1153" s="36">
        <f>G1153*0.5*0.9*0.95</f>
        <v>6.36975</v>
      </c>
      <c r="I1153" s="37">
        <f>H1153*0.94</f>
        <v>5.987565</v>
      </c>
      <c r="J1153" s="37">
        <f>H1153*0.87</f>
        <v>5.5416825</v>
      </c>
      <c r="K1153" s="181" t="s">
        <v>2831</v>
      </c>
      <c r="L1153" s="39"/>
      <c r="M1153" s="40" t="str">
        <f>IF(L1153&lt;1,"",IF(L1153&lt;6,0,IF(L1153&lt;12,0.06,IF(L1153&gt;11,0.13,0))))</f>
        <v/>
      </c>
      <c r="N1153" s="41" t="str">
        <f>IF(L1153=0,"",IF(L1153&lt;6,H1153,IF(L1153&lt;12,I1153,J1153)))</f>
        <v/>
      </c>
      <c r="O1153" s="40" t="str">
        <f>_xlfn.IFERROR(L1153*N1153,"")</f>
        <v/>
      </c>
    </row>
    <row ht="36" customHeight="1" r="1154" s="28" customFormat="1">
      <c r="A1154" s="120">
        <v>8053300572427</v>
      </c>
      <c r="B1154" s="43"/>
      <c r="C1154" s="179" t="s">
        <v>2833</v>
      </c>
      <c r="D1154" s="146" t="s">
        <v>2834</v>
      </c>
      <c r="E1154" s="147" t="s">
        <v>23</v>
      </c>
      <c r="F1154" s="149">
        <v>12</v>
      </c>
      <c r="G1154" s="180">
        <v>14.9</v>
      </c>
      <c r="H1154" s="36">
        <f>G1154*0.5*0.9*0.95</f>
        <v>6.36975</v>
      </c>
      <c r="I1154" s="37">
        <f>H1154*0.94</f>
        <v>5.987565</v>
      </c>
      <c r="J1154" s="37">
        <f>H1154*0.87</f>
        <v>5.5416825</v>
      </c>
      <c r="K1154" s="181" t="s">
        <v>2833</v>
      </c>
      <c r="L1154" s="39"/>
      <c r="M1154" s="40" t="str">
        <f>IF(L1154&lt;1,"",IF(L1154&lt;6,0,IF(L1154&lt;12,0.06,IF(L1154&gt;11,0.13,0))))</f>
        <v/>
      </c>
      <c r="N1154" s="41" t="str">
        <f>IF(L1154=0,"",IF(L1154&lt;6,H1154,IF(L1154&lt;12,I1154,J1154)))</f>
        <v/>
      </c>
      <c r="O1154" s="40" t="str">
        <f>_xlfn.IFERROR(L1154*N1154,"")</f>
        <v/>
      </c>
    </row>
    <row ht="45" customHeight="1" r="1155" s="28" customFormat="1">
      <c r="A1155" s="120">
        <v>8053300572441</v>
      </c>
      <c r="B1155" s="43"/>
      <c r="C1155" s="179" t="s">
        <v>2835</v>
      </c>
      <c r="D1155" s="146" t="s">
        <v>2836</v>
      </c>
      <c r="E1155" s="156">
        <v>2</v>
      </c>
      <c r="F1155" s="149">
        <v>8</v>
      </c>
      <c r="G1155" s="180">
        <v>27.9</v>
      </c>
      <c r="H1155" s="36">
        <f>G1155*0.5*0.9*0.95</f>
        <v>11.92725</v>
      </c>
      <c r="I1155" s="37">
        <f>H1155*0.94</f>
        <v>11.211615</v>
      </c>
      <c r="J1155" s="37">
        <f>H1155*0.87</f>
        <v>10.3767075</v>
      </c>
      <c r="K1155" s="181" t="s">
        <v>2835</v>
      </c>
      <c r="L1155" s="39"/>
      <c r="M1155" s="40" t="str">
        <f>IF(L1155&lt;1,"",IF(L1155&lt;6,0,IF(L1155&lt;12,0.06,IF(L1155&gt;11,0.13,0))))</f>
        <v/>
      </c>
      <c r="N1155" s="41" t="str">
        <f>IF(L1155=0,"",IF(L1155&lt;6,H1155,IF(L1155&lt;12,I1155,J1155)))</f>
        <v/>
      </c>
      <c r="O1155" s="40" t="str">
        <f>_xlfn.IFERROR(L1155*N1155,"")</f>
        <v/>
      </c>
    </row>
    <row ht="48" customHeight="1" r="1156" s="28" customFormat="1">
      <c r="A1156" s="120">
        <v>8053300572458</v>
      </c>
      <c r="B1156" s="43"/>
      <c r="C1156" s="179" t="s">
        <v>2837</v>
      </c>
      <c r="D1156" s="146" t="s">
        <v>2838</v>
      </c>
      <c r="E1156" s="156">
        <v>2</v>
      </c>
      <c r="F1156" s="149">
        <v>48</v>
      </c>
      <c r="G1156" s="180">
        <v>12.9</v>
      </c>
      <c r="H1156" s="36">
        <f>G1156*0.5*0.9*0.95</f>
        <v>5.51475</v>
      </c>
      <c r="I1156" s="37">
        <f>H1156*0.94</f>
        <v>5.183865</v>
      </c>
      <c r="J1156" s="37">
        <f>H1156*0.87</f>
        <v>4.7978325</v>
      </c>
      <c r="K1156" s="181" t="s">
        <v>2837</v>
      </c>
      <c r="L1156" s="39"/>
      <c r="M1156" s="40" t="str">
        <f>IF(L1156&lt;1,"",IF(L1156&lt;6,0,IF(L1156&lt;12,0.06,IF(L1156&gt;11,0.13,0))))</f>
        <v/>
      </c>
      <c r="N1156" s="41" t="str">
        <f>IF(L1156=0,"",IF(L1156&lt;6,H1156,IF(L1156&lt;12,I1156,J1156)))</f>
        <v/>
      </c>
      <c r="O1156" s="40" t="str">
        <f>_xlfn.IFERROR(L1156*N1156,"")</f>
        <v/>
      </c>
    </row>
    <row ht="36" customHeight="1" r="1157" s="28" customFormat="1">
      <c r="A1157" s="120">
        <v>8053300572465</v>
      </c>
      <c r="B1157" s="43"/>
      <c r="C1157" s="179" t="s">
        <v>2839</v>
      </c>
      <c r="D1157" s="146" t="s">
        <v>2840</v>
      </c>
      <c r="E1157" s="156">
        <v>2</v>
      </c>
      <c r="F1157" s="149">
        <v>16</v>
      </c>
      <c r="G1157" s="180">
        <v>19.9</v>
      </c>
      <c r="H1157" s="36">
        <f>G1157*0.5*0.9*0.95</f>
        <v>8.50725</v>
      </c>
      <c r="I1157" s="37">
        <f>H1157*0.94</f>
        <v>7.996815</v>
      </c>
      <c r="J1157" s="37">
        <f>H1157*0.87</f>
        <v>7.4013075</v>
      </c>
      <c r="K1157" s="181" t="s">
        <v>2839</v>
      </c>
      <c r="L1157" s="39"/>
      <c r="M1157" s="40" t="str">
        <f>IF(L1157&lt;1,"",IF(L1157&lt;6,0,IF(L1157&lt;12,0.06,IF(L1157&gt;11,0.13,0))))</f>
        <v/>
      </c>
      <c r="N1157" s="41" t="str">
        <f>IF(L1157=0,"",IF(L1157&lt;6,H1157,IF(L1157&lt;12,I1157,J1157)))</f>
        <v/>
      </c>
      <c r="O1157" s="40" t="str">
        <f>_xlfn.IFERROR(L1157*N1157,"")</f>
        <v/>
      </c>
    </row>
    <row ht="45" customHeight="1" r="1158" s="28" customFormat="1">
      <c r="A1158" s="120">
        <v>8053300572472</v>
      </c>
      <c r="B1158" s="43"/>
      <c r="C1158" s="179" t="s">
        <v>2841</v>
      </c>
      <c r="D1158" s="146" t="s">
        <v>2842</v>
      </c>
      <c r="E1158" s="156">
        <v>2</v>
      </c>
      <c r="F1158" s="149">
        <v>16</v>
      </c>
      <c r="G1158" s="180">
        <v>29.9</v>
      </c>
      <c r="H1158" s="36">
        <f>G1158*0.5*0.9*0.95</f>
        <v>12.78225</v>
      </c>
      <c r="I1158" s="37">
        <f>H1158*0.94</f>
        <v>12.015315</v>
      </c>
      <c r="J1158" s="37">
        <f>H1158*0.87</f>
        <v>11.1205575</v>
      </c>
      <c r="K1158" s="181" t="s">
        <v>2841</v>
      </c>
      <c r="L1158" s="39"/>
      <c r="M1158" s="40" t="str">
        <f>IF(L1158&lt;1,"",IF(L1158&lt;6,0,IF(L1158&lt;12,0.06,IF(L1158&gt;11,0.13,0))))</f>
        <v/>
      </c>
      <c r="N1158" s="41" t="str">
        <f>IF(L1158=0,"",IF(L1158&lt;6,H1158,IF(L1158&lt;12,I1158,J1158)))</f>
        <v/>
      </c>
      <c r="O1158" s="40" t="str">
        <f>_xlfn.IFERROR(L1158*N1158,"")</f>
        <v/>
      </c>
    </row>
    <row ht="45" customHeight="1" r="1159" s="28" customFormat="1">
      <c r="A1159" s="120">
        <v>8053300572489</v>
      </c>
      <c r="B1159" s="43"/>
      <c r="C1159" s="179" t="s">
        <v>2843</v>
      </c>
      <c r="D1159" s="146" t="s">
        <v>2844</v>
      </c>
      <c r="E1159" s="156">
        <v>2</v>
      </c>
      <c r="F1159" s="149">
        <v>16</v>
      </c>
      <c r="G1159" s="180">
        <v>29.9</v>
      </c>
      <c r="H1159" s="36">
        <f>G1159*0.5*0.9*0.95</f>
        <v>12.78225</v>
      </c>
      <c r="I1159" s="37">
        <f>H1159*0.94</f>
        <v>12.015315</v>
      </c>
      <c r="J1159" s="37">
        <f>H1159*0.87</f>
        <v>11.1205575</v>
      </c>
      <c r="K1159" s="181" t="s">
        <v>2843</v>
      </c>
      <c r="L1159" s="39"/>
      <c r="M1159" s="40" t="str">
        <f>IF(L1159&lt;1,"",IF(L1159&lt;6,0,IF(L1159&lt;12,0.06,IF(L1159&gt;11,0.13,0))))</f>
        <v/>
      </c>
      <c r="N1159" s="41" t="str">
        <f>IF(L1159=0,"",IF(L1159&lt;6,H1159,IF(L1159&lt;12,I1159,J1159)))</f>
        <v/>
      </c>
      <c r="O1159" s="40" t="str">
        <f>_xlfn.IFERROR(L1159*N1159,"")</f>
        <v/>
      </c>
    </row>
    <row ht="45" customHeight="1" r="1160" s="28" customFormat="1">
      <c r="A1160" s="120">
        <v>8053300572496</v>
      </c>
      <c r="B1160" s="43"/>
      <c r="C1160" s="179" t="s">
        <v>2845</v>
      </c>
      <c r="D1160" s="146" t="s">
        <v>2846</v>
      </c>
      <c r="E1160" s="156">
        <v>2</v>
      </c>
      <c r="F1160" s="149">
        <v>16</v>
      </c>
      <c r="G1160" s="180">
        <v>27.9</v>
      </c>
      <c r="H1160" s="36">
        <f>G1160*0.5*0.9*0.95</f>
        <v>11.92725</v>
      </c>
      <c r="I1160" s="37">
        <f>H1160*0.94</f>
        <v>11.211615</v>
      </c>
      <c r="J1160" s="37">
        <f>H1160*0.87</f>
        <v>10.3767075</v>
      </c>
      <c r="K1160" s="181" t="s">
        <v>2845</v>
      </c>
      <c r="L1160" s="39"/>
      <c r="M1160" s="40" t="str">
        <f>IF(L1160&lt;1,"",IF(L1160&lt;6,0,IF(L1160&lt;12,0.06,IF(L1160&gt;11,0.13,0))))</f>
        <v/>
      </c>
      <c r="N1160" s="41" t="str">
        <f>IF(L1160=0,"",IF(L1160&lt;6,H1160,IF(L1160&lt;12,I1160,J1160)))</f>
        <v/>
      </c>
      <c r="O1160" s="40" t="str">
        <f>_xlfn.IFERROR(L1160*N1160,"")</f>
        <v/>
      </c>
    </row>
    <row ht="45" customHeight="1" r="1161" s="28" customFormat="1">
      <c r="A1161" s="120">
        <v>8053300572502</v>
      </c>
      <c r="B1161" s="43"/>
      <c r="C1161" s="179" t="s">
        <v>2847</v>
      </c>
      <c r="D1161" s="146" t="s">
        <v>2848</v>
      </c>
      <c r="E1161" s="156">
        <v>2</v>
      </c>
      <c r="F1161" s="149">
        <v>16</v>
      </c>
      <c r="G1161" s="180">
        <v>24.9</v>
      </c>
      <c r="H1161" s="36">
        <f>G1161*0.5*0.9*0.95</f>
        <v>10.64475</v>
      </c>
      <c r="I1161" s="37">
        <f>H1161*0.94</f>
        <v>10.006065</v>
      </c>
      <c r="J1161" s="37">
        <f>H1161*0.87</f>
        <v>9.2609325</v>
      </c>
      <c r="K1161" s="181" t="s">
        <v>2847</v>
      </c>
      <c r="L1161" s="39"/>
      <c r="M1161" s="40" t="str">
        <f>IF(L1161&lt;1,"",IF(L1161&lt;6,0,IF(L1161&lt;12,0.06,IF(L1161&gt;11,0.13,0))))</f>
        <v/>
      </c>
      <c r="N1161" s="41" t="str">
        <f>IF(L1161=0,"",IF(L1161&lt;6,H1161,IF(L1161&lt;12,I1161,J1161)))</f>
        <v/>
      </c>
      <c r="O1161" s="40" t="str">
        <f>_xlfn.IFERROR(L1161*N1161,"")</f>
        <v/>
      </c>
    </row>
    <row ht="36" customHeight="1" r="1162" s="28" customFormat="1">
      <c r="A1162" s="120">
        <v>8053300572519</v>
      </c>
      <c r="B1162" s="30"/>
      <c r="C1162" s="179" t="s">
        <v>2849</v>
      </c>
      <c r="D1162" s="146" t="s">
        <v>2850</v>
      </c>
      <c r="E1162" s="147" t="s">
        <v>23</v>
      </c>
      <c r="F1162" s="151" t="s">
        <v>772</v>
      </c>
      <c r="G1162" s="180">
        <v>32.9</v>
      </c>
      <c r="H1162" s="36">
        <f>G1162*0.5*0.9*0.95</f>
        <v>14.06475</v>
      </c>
      <c r="I1162" s="37">
        <f>H1162*0.94</f>
        <v>13.220865</v>
      </c>
      <c r="J1162" s="37">
        <f>H1162*0.87</f>
        <v>12.2363325</v>
      </c>
      <c r="K1162" s="181" t="s">
        <v>2851</v>
      </c>
      <c r="L1162" s="182"/>
      <c r="M1162" s="183" t="str">
        <f>IF(L1162&lt;1,"",IF(L1162&lt;6,0,IF(L1162&lt;12,0.06,IF(L1162&gt;11,0.13,0))))</f>
        <v/>
      </c>
      <c r="N1162" s="184" t="str">
        <f>IF(L1162=0,"",IF(L1162&lt;6,H1162,IF(L1162&lt;12,I1162,J1162)))</f>
        <v/>
      </c>
      <c r="O1162" s="40" t="str">
        <f>_xlfn.IFERROR(L1162*N1162,"")</f>
        <v/>
      </c>
    </row>
    <row ht="45" customHeight="1" r="1163" s="28" customFormat="1">
      <c r="C1163" s="185"/>
      <c r="D1163" s="186"/>
      <c r="E1163" s="187"/>
      <c r="F1163" s="151"/>
      <c r="G1163" s="150"/>
      <c r="H1163" s="36"/>
      <c r="I1163" s="37"/>
      <c r="J1163" s="188"/>
      <c r="K1163" s="189"/>
      <c r="L1163" s="190"/>
      <c r="M1163" s="191"/>
      <c r="N1163" s="192"/>
      <c r="O1163" s="193">
        <f>SUM(O3:O1162)</f>
        <v>0</v>
      </c>
    </row>
    <row ht="45" customHeight="1" r="1164" s="28" customFormat="1">
      <c r="C1164" s="194"/>
      <c r="D1164" s="195"/>
      <c r="E1164" s="187"/>
      <c r="F1164" s="151"/>
      <c r="G1164" s="150"/>
      <c r="H1164" s="36"/>
      <c r="I1164" s="37"/>
      <c r="J1164" s="37"/>
    </row>
    <row ht="36.75" customHeight="1" r="1165" s="11" customFormat="1">
      <c r="E1165" s="187"/>
      <c r="F1165" s="151"/>
      <c r="G1165" s="150"/>
      <c r="H1165" s="36"/>
    </row>
    <row ht="36.75" customHeight="1" r="1166" s="11" customFormat="1">
      <c r="E1166" s="187"/>
      <c r="F1166" s="151"/>
      <c r="G1166" s="150"/>
      <c r="H1166" s="36"/>
    </row>
    <row ht="36.75" customHeight="1" r="1167" s="11" customFormat="1">
      <c r="E1167" s="187"/>
      <c r="F1167" s="151"/>
      <c r="G1167" s="150"/>
      <c r="H1167" s="36"/>
    </row>
    <row ht="36.75" customHeight="1" r="1168" s="11" customFormat="1">
      <c r="E1168" s="187"/>
      <c r="F1168" s="151"/>
      <c r="G1168" s="150"/>
      <c r="H1168" s="36"/>
    </row>
    <row ht="36.75" customHeight="1" r="1169" s="11" customFormat="1">
      <c r="E1169" s="187"/>
      <c r="F1169" s="151"/>
      <c r="G1169" s="150"/>
      <c r="H1169" s="36"/>
    </row>
  </sheetData>
  <mergeCells count="3">
    <mergeCell ref="A1:J1"/>
    <mergeCell ref="K1:L1"/>
    <mergeCell ref="M1:O1"/>
  </mergeCells>
  <pageMargins left="0.708661" right="0.708661" top="0.944882" bottom="1.181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